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erch-my.sharepoint.com/personal/david_courtial_forch_fr/Documents/Documents/PERSO/SITE LA BOULE DU DUZON TUTO/2025/"/>
    </mc:Choice>
  </mc:AlternateContent>
  <xr:revisionPtr revIDLastSave="0" documentId="8_{C2C50E5B-0211-41A4-BE94-CC9DD879D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Px4E+1Px3E" sheetId="1" r:id="rId1"/>
    <sheet name="Feuil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N18" i="1" s="1"/>
  <c r="I17" i="1"/>
  <c r="N16" i="1" s="1"/>
  <c r="S16" i="1" s="1"/>
  <c r="Y13" i="1" s="1"/>
  <c r="AD11" i="1" s="1"/>
  <c r="I16" i="1"/>
  <c r="N17" i="1" s="1"/>
  <c r="S17" i="1" s="1"/>
  <c r="I15" i="1"/>
  <c r="N15" i="1" s="1"/>
  <c r="Y16" i="1" s="1"/>
  <c r="I10" i="1"/>
  <c r="N10" i="1" s="1"/>
  <c r="I9" i="1"/>
  <c r="N8" i="1" s="1"/>
  <c r="S8" i="1" s="1"/>
  <c r="Y33" i="1" s="1"/>
  <c r="AD16" i="1" s="1"/>
  <c r="I8" i="1"/>
  <c r="N9" i="1" s="1"/>
  <c r="S9" i="1" s="1"/>
  <c r="I7" i="1"/>
  <c r="N7" i="1" s="1"/>
  <c r="Y8" i="1" s="1"/>
  <c r="I14" i="1"/>
  <c r="N14" i="1" s="1"/>
  <c r="I13" i="1"/>
  <c r="N12" i="1" s="1"/>
  <c r="S12" i="1" s="1"/>
  <c r="Y9" i="1" s="1"/>
  <c r="AD10" i="1" s="1"/>
  <c r="I12" i="1"/>
  <c r="N13" i="1" s="1"/>
  <c r="S13" i="1" s="1"/>
  <c r="I11" i="1"/>
  <c r="N11" i="1" s="1"/>
  <c r="Y12" i="1" s="1"/>
  <c r="I22" i="1"/>
  <c r="N22" i="1" s="1"/>
  <c r="I21" i="1"/>
  <c r="N20" i="1" s="1"/>
  <c r="S20" i="1" s="1"/>
  <c r="Y17" i="1" s="1"/>
  <c r="AD12" i="1" s="1"/>
  <c r="I20" i="1"/>
  <c r="N21" i="1" s="1"/>
  <c r="S21" i="1" s="1"/>
  <c r="I19" i="1"/>
  <c r="N19" i="1" s="1"/>
  <c r="Y20" i="1" s="1"/>
  <c r="I26" i="1"/>
  <c r="N26" i="1" s="1"/>
  <c r="S25" i="1" s="1"/>
  <c r="I25" i="1"/>
  <c r="N24" i="1" s="1"/>
  <c r="S24" i="1" s="1"/>
  <c r="Y21" i="1" s="1"/>
  <c r="AD13" i="1" s="1"/>
  <c r="I24" i="1"/>
  <c r="N25" i="1" s="1"/>
  <c r="I23" i="1"/>
  <c r="N23" i="1" s="1"/>
  <c r="Y24" i="1" s="1"/>
  <c r="I30" i="1"/>
  <c r="N30" i="1" s="1"/>
  <c r="I29" i="1"/>
  <c r="N28" i="1" s="1"/>
  <c r="S28" i="1" s="1"/>
  <c r="Y25" i="1" s="1"/>
  <c r="AD14" i="1" s="1"/>
  <c r="I28" i="1"/>
  <c r="N27" i="1" s="1"/>
  <c r="Y28" i="1" s="1"/>
  <c r="I27" i="1"/>
  <c r="N29" i="1" s="1"/>
  <c r="I33" i="1"/>
  <c r="N32" i="1" s="1"/>
  <c r="S32" i="1" s="1"/>
  <c r="Y29" i="1" s="1"/>
  <c r="AD15" i="1" s="1"/>
  <c r="I32" i="1"/>
  <c r="N33" i="1" s="1"/>
  <c r="S33" i="1" s="1"/>
  <c r="I31" i="1"/>
  <c r="N31" i="1" s="1"/>
  <c r="Y32" i="1" s="1"/>
  <c r="I34" i="1"/>
  <c r="N34" i="1" s="1"/>
  <c r="S29" i="1" l="1"/>
</calcChain>
</file>

<file path=xl/sharedStrings.xml><?xml version="1.0" encoding="utf-8"?>
<sst xmlns="http://schemas.openxmlformats.org/spreadsheetml/2006/main" count="103" uniqueCount="76">
  <si>
    <t>1ère PARTIE</t>
  </si>
  <si>
    <t>2ème PARTIE</t>
  </si>
  <si>
    <t>Barrages</t>
  </si>
  <si>
    <t>poules</t>
  </si>
  <si>
    <t>jeux</t>
  </si>
  <si>
    <t>NOM</t>
  </si>
  <si>
    <t>score</t>
  </si>
  <si>
    <t xml:space="preserve"> 2ème poule 4</t>
  </si>
  <si>
    <t>1er poule 5</t>
  </si>
  <si>
    <t>1er poule 2</t>
  </si>
  <si>
    <t xml:space="preserve"> 2ème poule 6</t>
  </si>
  <si>
    <t>1er poule 3</t>
  </si>
  <si>
    <t>1er poule 1</t>
  </si>
  <si>
    <t>1er poule 4</t>
  </si>
  <si>
    <t xml:space="preserve"> 2ème poule 5</t>
  </si>
  <si>
    <t xml:space="preserve"> 2ème poule 2</t>
  </si>
  <si>
    <t>1er poule 6</t>
  </si>
  <si>
    <t>AS :</t>
  </si>
  <si>
    <t xml:space="preserve">LIEU : </t>
  </si>
  <si>
    <t xml:space="preserve">TYPE DE CONCOURS : </t>
  </si>
  <si>
    <t xml:space="preserve">DATE : </t>
  </si>
  <si>
    <t>QUALIFICATIVE</t>
  </si>
  <si>
    <t>Sscore</t>
  </si>
  <si>
    <t>EQUIPES</t>
  </si>
  <si>
    <t>AS</t>
  </si>
  <si>
    <t>Tirage</t>
  </si>
  <si>
    <t>SECHERAS</t>
  </si>
  <si>
    <t>OFFICE</t>
  </si>
  <si>
    <t>QUALIFIEES</t>
  </si>
  <si>
    <t>CODE Vérouillage AB</t>
  </si>
  <si>
    <t>*Enregistrer les résultats 1ère partie colonne J ; les noms s'affichent colonne N pour la 2ème partie</t>
  </si>
  <si>
    <t>*Enregistrer les résultats colonne T;  les 2ème de Poule s'affichent colonne X</t>
  </si>
  <si>
    <t>* NOMS des équipes colonne B et AS colonne C</t>
  </si>
  <si>
    <t>SECTEUR</t>
  </si>
  <si>
    <t xml:space="preserve">*Inscrire les tirages de 1 à 21colonne D : les Noms s'inscrivent colonne I ; les OFFICES seront N°15; N°18 et N° 21 </t>
  </si>
  <si>
    <t>*Enregistrer les résultats 2ème partie colonne O; les noms s'affichent colonne S pour les  barrages et colonne X  Tête de Poule</t>
  </si>
  <si>
    <t>*Inscrire les tirages colonne Y de 1 à 12 les Noms s'affichent colonne AD</t>
  </si>
  <si>
    <t>*Enregistrer les résultats colonne AJ les qualifiés s'affichent colonne AM</t>
  </si>
  <si>
    <t>*Inscrire les tirages des gagnants et des Offices colonne AE; les Noms s'affichent colonne AI (Jeu 2 e4 mettre le N° en face le gagnant)</t>
  </si>
  <si>
    <t>Eliminatoires Quadrette 4° Div.</t>
  </si>
  <si>
    <t xml:space="preserve"> 2ème poule 3</t>
  </si>
  <si>
    <t>1er poule 7</t>
  </si>
  <si>
    <t>2ème poule 1</t>
  </si>
  <si>
    <t xml:space="preserve"> 2ème poule 7</t>
  </si>
  <si>
    <t>SURMIAK Alain</t>
  </si>
  <si>
    <t>BERGERON Christian</t>
  </si>
  <si>
    <t>MICHEL Robert</t>
  </si>
  <si>
    <t>MAUVES</t>
  </si>
  <si>
    <t>MAILLOT Julien</t>
  </si>
  <si>
    <t>BALANDRAUD Franck</t>
  </si>
  <si>
    <t>BOBICHON Sebastien</t>
  </si>
  <si>
    <t>ANJOUY Yannick</t>
  </si>
  <si>
    <t>ROUGIER Michel</t>
  </si>
  <si>
    <t>DESGACHES Jonathan</t>
  </si>
  <si>
    <t>FERLAY Bastien</t>
  </si>
  <si>
    <t>CHOSSON Benjamin</t>
  </si>
  <si>
    <t>DESGACHES Yannick</t>
  </si>
  <si>
    <t>BOFFARUL Jean YvesY</t>
  </si>
  <si>
    <t>GUILHERMET Jean Pierre</t>
  </si>
  <si>
    <t>BROLLES Stephane</t>
  </si>
  <si>
    <t>COTTE Pierre Alain</t>
  </si>
  <si>
    <t>JOUVE Gerard</t>
  </si>
  <si>
    <t>SICARD Jacky</t>
  </si>
  <si>
    <t>LECLAIR Claude</t>
  </si>
  <si>
    <t>GUILHERAND</t>
  </si>
  <si>
    <t>TOURNON</t>
  </si>
  <si>
    <t>COMTE Denis</t>
  </si>
  <si>
    <t>COLOMBIER</t>
  </si>
  <si>
    <t>FOUR Jean Noel</t>
  </si>
  <si>
    <t>ECLASSAN</t>
  </si>
  <si>
    <t>VERT Raymond</t>
  </si>
  <si>
    <t>BLANC Ludovic</t>
  </si>
  <si>
    <t>ST JEAN</t>
  </si>
  <si>
    <t>FAQUIN Cedric</t>
  </si>
  <si>
    <t>CORNAS</t>
  </si>
  <si>
    <t>FORFAIT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</si>
</sst>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3F42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A9CF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8" borderId="36" xfId="0" applyFont="1" applyFill="1" applyBorder="1" applyAlignment="1" applyProtection="1">
      <alignment horizontal="center" vertical="center" wrapText="1"/>
      <protection locked="0"/>
    </xf>
    <xf numFmtId="0" fontId="3" fillId="8" borderId="3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11" borderId="13" xfId="0" quotePrefix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11" borderId="1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40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6" borderId="26" xfId="0" applyFont="1" applyFill="1" applyBorder="1" applyAlignment="1" applyProtection="1">
      <alignment horizontal="center" vertical="center"/>
      <protection locked="0"/>
    </xf>
    <xf numFmtId="0" fontId="2" fillId="0" borderId="28" xfId="0" quotePrefix="1" applyFont="1" applyBorder="1" applyAlignment="1">
      <alignment horizontal="center" vertical="center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5" fillId="3" borderId="22" xfId="1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0" borderId="29" xfId="0" quotePrefix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6" fillId="10" borderId="32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3" borderId="24" xfId="1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41" xfId="0" applyFont="1" applyBorder="1" applyAlignment="1" applyProtection="1">
      <alignment horizontal="center" vertical="center" wrapText="1"/>
      <protection locked="0"/>
    </xf>
    <xf numFmtId="0" fontId="6" fillId="6" borderId="3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3" borderId="25" xfId="1" applyFont="1" applyFill="1" applyBorder="1" applyAlignment="1">
      <alignment horizontal="center" wrapText="1"/>
    </xf>
    <xf numFmtId="0" fontId="5" fillId="2" borderId="25" xfId="0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4" xfId="0" applyFont="1" applyBorder="1" applyProtection="1">
      <protection locked="0"/>
    </xf>
    <xf numFmtId="0" fontId="2" fillId="0" borderId="24" xfId="0" applyFont="1" applyBorder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2" borderId="0" xfId="0" applyFont="1" applyFill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11" borderId="46" xfId="0" applyFont="1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center" wrapText="1"/>
      <protection locked="0"/>
    </xf>
    <xf numFmtId="0" fontId="3" fillId="7" borderId="15" xfId="0" applyFont="1" applyFill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10" borderId="9" xfId="0" applyFont="1" applyFill="1" applyBorder="1" applyAlignment="1" applyProtection="1">
      <alignment horizontal="center" vertical="center" wrapText="1"/>
      <protection locked="0"/>
    </xf>
    <xf numFmtId="0" fontId="3" fillId="10" borderId="10" xfId="0" applyFont="1" applyFill="1" applyBorder="1" applyAlignment="1" applyProtection="1">
      <alignment horizontal="center" vertical="center" wrapText="1"/>
      <protection locked="0"/>
    </xf>
    <xf numFmtId="0" fontId="3" fillId="10" borderId="1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CC"/>
      <color rgb="FF73F42C"/>
      <color rgb="FFFF99FF"/>
      <color rgb="FFFF66FF"/>
      <color rgb="FF9A9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116"/>
  <sheetViews>
    <sheetView tabSelected="1" zoomScale="60" zoomScaleNormal="60" workbookViewId="0">
      <selection activeCell="I34" sqref="I34"/>
    </sheetView>
  </sheetViews>
  <sheetFormatPr baseColWidth="10" defaultColWidth="11.44140625" defaultRowHeight="18" x14ac:dyDescent="0.35"/>
  <cols>
    <col min="1" max="1" width="6" style="1" customWidth="1"/>
    <col min="2" max="2" width="34.77734375" style="1" customWidth="1"/>
    <col min="3" max="3" width="28.21875" style="1" customWidth="1"/>
    <col min="4" max="4" width="9.5546875" style="1" customWidth="1"/>
    <col min="5" max="5" width="5.21875" style="1" customWidth="1"/>
    <col min="6" max="6" width="4.77734375" style="1" customWidth="1"/>
    <col min="7" max="7" width="8.21875" style="1" customWidth="1"/>
    <col min="8" max="8" width="6" style="1" customWidth="1"/>
    <col min="9" max="9" width="27.21875" style="1" customWidth="1"/>
    <col min="10" max="10" width="7.21875" style="1" customWidth="1"/>
    <col min="11" max="11" width="3.44140625" style="1" customWidth="1"/>
    <col min="12" max="12" width="7.77734375" style="1" customWidth="1"/>
    <col min="13" max="13" width="1.77734375" style="1" customWidth="1"/>
    <col min="14" max="14" width="27.21875" style="1" customWidth="1"/>
    <col min="15" max="15" width="7.21875" style="1" customWidth="1"/>
    <col min="16" max="16" width="4.77734375" style="1" customWidth="1"/>
    <col min="17" max="17" width="6.21875" style="1" customWidth="1"/>
    <col min="18" max="18" width="1.44140625" style="1" customWidth="1"/>
    <col min="19" max="19" width="30.21875" style="1" customWidth="1"/>
    <col min="20" max="20" width="8.44140625" style="1" customWidth="1"/>
    <col min="21" max="21" width="9.44140625" style="1" customWidth="1"/>
    <col min="22" max="22" width="3.5546875" style="2" customWidth="1"/>
    <col min="23" max="23" width="18.44140625" style="1" customWidth="1"/>
    <col min="24" max="24" width="8.21875" style="1" customWidth="1"/>
    <col min="25" max="25" width="30" style="1" customWidth="1"/>
    <col min="26" max="26" width="10.77734375" style="1" customWidth="1"/>
    <col min="27" max="27" width="9.5546875" style="1" customWidth="1"/>
    <col min="28" max="28" width="7.77734375" style="2" customWidth="1"/>
    <col min="29" max="29" width="8.44140625" style="9" customWidth="1"/>
    <col min="30" max="30" width="42.21875" style="2" customWidth="1"/>
    <col min="31" max="31" width="33.21875" style="2" customWidth="1"/>
    <col min="32" max="32" width="11.44140625" style="1"/>
    <col min="33" max="33" width="8.21875" style="1" customWidth="1"/>
    <col min="34" max="34" width="25.21875" style="1" customWidth="1"/>
    <col min="35" max="35" width="5.77734375" style="1" customWidth="1"/>
    <col min="36" max="16384" width="11.44140625" style="1"/>
  </cols>
  <sheetData>
    <row r="1" spans="1:35" ht="31.5" customHeight="1" x14ac:dyDescent="0.35">
      <c r="H1" s="2"/>
      <c r="I1" s="8" t="s">
        <v>17</v>
      </c>
      <c r="J1" s="96" t="s">
        <v>33</v>
      </c>
      <c r="K1" s="97"/>
      <c r="L1" s="97"/>
      <c r="M1" s="97"/>
      <c r="N1" s="98"/>
      <c r="O1" s="19"/>
      <c r="P1" s="86" t="s">
        <v>18</v>
      </c>
      <c r="Q1" s="86"/>
      <c r="R1" s="19"/>
      <c r="S1" s="81" t="s">
        <v>26</v>
      </c>
      <c r="T1" s="82"/>
    </row>
    <row r="2" spans="1:35" ht="31.5" customHeight="1" x14ac:dyDescent="0.35">
      <c r="D2" s="86" t="s">
        <v>19</v>
      </c>
      <c r="E2" s="86"/>
      <c r="F2" s="86"/>
      <c r="G2" s="86"/>
      <c r="H2" s="86"/>
      <c r="I2" s="95"/>
      <c r="J2" s="83" t="s">
        <v>39</v>
      </c>
      <c r="K2" s="84"/>
      <c r="L2" s="84"/>
      <c r="M2" s="84"/>
      <c r="N2" s="85"/>
      <c r="O2" s="3"/>
      <c r="P2" s="86" t="s">
        <v>20</v>
      </c>
      <c r="Q2" s="86"/>
      <c r="R2" s="19"/>
      <c r="S2" s="87">
        <v>42490</v>
      </c>
      <c r="T2" s="88"/>
    </row>
    <row r="3" spans="1:35" ht="15" customHeight="1" thickBot="1" x14ac:dyDescent="0.4"/>
    <row r="4" spans="1:35" ht="25.5" customHeight="1" thickBot="1" x14ac:dyDescent="0.4">
      <c r="H4" s="89" t="s">
        <v>0</v>
      </c>
      <c r="I4" s="90"/>
      <c r="J4" s="91"/>
      <c r="L4" s="89" t="s">
        <v>1</v>
      </c>
      <c r="M4" s="90"/>
      <c r="N4" s="90"/>
      <c r="O4" s="91"/>
      <c r="Q4" s="92" t="s">
        <v>2</v>
      </c>
      <c r="R4" s="93"/>
      <c r="S4" s="93"/>
      <c r="T4" s="94"/>
      <c r="W4" s="99" t="s">
        <v>21</v>
      </c>
      <c r="X4" s="100"/>
      <c r="Y4" s="100"/>
      <c r="Z4" s="101"/>
      <c r="AA4" s="2"/>
    </row>
    <row r="5" spans="1:35" ht="12" customHeight="1" x14ac:dyDescent="0.35">
      <c r="H5" s="19"/>
      <c r="I5" s="19"/>
      <c r="J5" s="19"/>
      <c r="L5" s="19"/>
      <c r="M5" s="19"/>
      <c r="N5" s="19"/>
      <c r="O5" s="19"/>
      <c r="Q5" s="19"/>
      <c r="R5" s="19"/>
      <c r="S5" s="19"/>
      <c r="T5" s="19"/>
    </row>
    <row r="6" spans="1:35" ht="21" customHeight="1" thickBot="1" x14ac:dyDescent="0.4">
      <c r="A6" s="9"/>
      <c r="B6" s="10" t="s">
        <v>23</v>
      </c>
      <c r="C6" s="9" t="s">
        <v>24</v>
      </c>
      <c r="D6" s="9" t="s">
        <v>25</v>
      </c>
      <c r="G6" s="1" t="s">
        <v>3</v>
      </c>
      <c r="H6" s="1" t="s">
        <v>4</v>
      </c>
      <c r="I6" s="20" t="s">
        <v>5</v>
      </c>
      <c r="J6" s="20" t="s">
        <v>6</v>
      </c>
      <c r="L6" s="1" t="s">
        <v>4</v>
      </c>
      <c r="N6" s="20" t="s">
        <v>5</v>
      </c>
      <c r="O6" s="20" t="s">
        <v>6</v>
      </c>
      <c r="Q6" s="1" t="s">
        <v>4</v>
      </c>
      <c r="S6" s="20" t="s">
        <v>5</v>
      </c>
      <c r="T6" s="20" t="s">
        <v>22</v>
      </c>
      <c r="X6" s="1" t="s">
        <v>4</v>
      </c>
      <c r="Y6" s="20" t="s">
        <v>5</v>
      </c>
      <c r="Z6" s="20" t="s">
        <v>22</v>
      </c>
      <c r="AA6" s="2"/>
      <c r="AB6" s="9"/>
      <c r="AC6" s="2"/>
      <c r="AE6" s="1"/>
    </row>
    <row r="7" spans="1:35" ht="25.05" customHeight="1" thickBot="1" x14ac:dyDescent="0.4">
      <c r="A7" s="11">
        <v>1</v>
      </c>
      <c r="B7" s="73" t="s">
        <v>44</v>
      </c>
      <c r="C7" s="74" t="s">
        <v>47</v>
      </c>
      <c r="D7" s="12">
        <v>10</v>
      </c>
      <c r="F7" s="61">
        <v>1</v>
      </c>
      <c r="G7" s="76">
        <v>1</v>
      </c>
      <c r="H7" s="76">
        <v>1</v>
      </c>
      <c r="I7" s="21" t="str">
        <f>IF(ISNA(MATCH(F7,$D$7:$D$34,0)),"",INDEX(B$7:$B$34,MATCH(F7,$D$7:$D$34,0)))</f>
        <v>BOBICHON Sebastien</v>
      </c>
      <c r="J7" s="22"/>
      <c r="K7" s="19"/>
      <c r="L7" s="76">
        <v>9</v>
      </c>
      <c r="M7" s="23"/>
      <c r="N7" s="24" t="str">
        <f>IF(J7=J8,"Gagnant",IF(J7&gt;J8,I7,I8))</f>
        <v>Gagnant</v>
      </c>
      <c r="O7" s="22"/>
      <c r="Q7" s="25"/>
      <c r="R7" s="25"/>
      <c r="S7" s="25"/>
      <c r="T7" s="26"/>
      <c r="W7" s="2"/>
      <c r="X7" s="2"/>
      <c r="Y7" s="2"/>
      <c r="Z7"/>
      <c r="AA7" s="2"/>
      <c r="AF7" s="2"/>
      <c r="AG7" s="2"/>
      <c r="AH7" s="2"/>
      <c r="AI7" s="2"/>
    </row>
    <row r="8" spans="1:35" ht="25.05" customHeight="1" thickBot="1" x14ac:dyDescent="0.4">
      <c r="A8" s="13">
        <v>2</v>
      </c>
      <c r="B8" s="73" t="s">
        <v>45</v>
      </c>
      <c r="C8" s="74" t="s">
        <v>47</v>
      </c>
      <c r="D8" s="16">
        <v>6</v>
      </c>
      <c r="F8" s="61">
        <v>2</v>
      </c>
      <c r="G8" s="80"/>
      <c r="H8" s="77"/>
      <c r="I8" s="27" t="str">
        <f>IF(ISNA(MATCH(F8,$D$7:$D$34,0)),"",INDEX($B$7:$B$34,MATCH(F8,$D$7:$D$34,0)))</f>
        <v>MICHEL Robert</v>
      </c>
      <c r="J8" s="28"/>
      <c r="K8" s="19"/>
      <c r="L8" s="77"/>
      <c r="M8" s="29"/>
      <c r="N8" s="30" t="str">
        <f>IF(J9=J10,"Gagnant",IF(J9&gt;J10,I9,I10))</f>
        <v>Gagnant</v>
      </c>
      <c r="O8" s="28"/>
      <c r="Q8" s="76">
        <v>4</v>
      </c>
      <c r="R8" s="6"/>
      <c r="S8" s="31" t="str">
        <f>IF(O7=O8,"",IF(O7&lt;O8,N7,N8))</f>
        <v/>
      </c>
      <c r="T8" s="22"/>
      <c r="W8" s="32" t="s">
        <v>12</v>
      </c>
      <c r="X8" s="76">
        <v>2</v>
      </c>
      <c r="Y8" s="33" t="str">
        <f>IF(O7=O8,"",IF(O7&gt;O8,N7,N8))</f>
        <v/>
      </c>
      <c r="Z8" s="22"/>
      <c r="AF8" s="2"/>
      <c r="AG8" s="2"/>
      <c r="AH8" s="2"/>
      <c r="AI8" s="2"/>
    </row>
    <row r="9" spans="1:35" ht="25.05" customHeight="1" thickBot="1" x14ac:dyDescent="0.4">
      <c r="A9" s="13">
        <v>3</v>
      </c>
      <c r="B9" s="73" t="s">
        <v>46</v>
      </c>
      <c r="C9" s="74" t="s">
        <v>47</v>
      </c>
      <c r="D9" s="16">
        <v>2</v>
      </c>
      <c r="F9" s="61">
        <v>3</v>
      </c>
      <c r="G9" s="80"/>
      <c r="H9" s="76">
        <v>2</v>
      </c>
      <c r="I9" s="21" t="str">
        <f>IF(ISNA(MATCH(F9,$D$7:$D$34,0)),"",INDEX(B$7:$B$34,MATCH(F9,$D$7:$D$34,0)))</f>
        <v>DESGACHES Jonathan</v>
      </c>
      <c r="J9" s="22"/>
      <c r="K9" s="19"/>
      <c r="L9" s="76">
        <v>10</v>
      </c>
      <c r="M9" s="34"/>
      <c r="N9" s="66" t="str">
        <f>IF(J7=J8,"Perdant",IF(J7&lt;J8,I7,I8))</f>
        <v>Perdant</v>
      </c>
      <c r="O9" s="22"/>
      <c r="Q9" s="77"/>
      <c r="R9" s="7"/>
      <c r="S9" s="35" t="str">
        <f>IF(O9=O10,"",IF(O9&gt;O10,N9,N10))</f>
        <v/>
      </c>
      <c r="T9" s="36"/>
      <c r="W9" s="37" t="s">
        <v>15</v>
      </c>
      <c r="X9" s="77"/>
      <c r="Y9" s="38" t="str">
        <f>IF(T12=T13,"",IF(T12&gt;T13,S12,S13))</f>
        <v/>
      </c>
      <c r="Z9" s="36"/>
      <c r="AD9" s="57" t="s">
        <v>28</v>
      </c>
      <c r="AF9" s="2"/>
      <c r="AG9" s="2"/>
      <c r="AH9" s="2"/>
      <c r="AI9" s="2"/>
    </row>
    <row r="10" spans="1:35" ht="25.05" customHeight="1" thickBot="1" x14ac:dyDescent="0.4">
      <c r="A10" s="13">
        <v>4</v>
      </c>
      <c r="B10" s="73" t="s">
        <v>48</v>
      </c>
      <c r="C10" s="74" t="s">
        <v>26</v>
      </c>
      <c r="D10" s="16">
        <v>18</v>
      </c>
      <c r="F10" s="61">
        <v>4</v>
      </c>
      <c r="G10" s="78"/>
      <c r="H10" s="78"/>
      <c r="I10" s="65" t="str">
        <f>IF(ISNA(MATCH(F10,$D$7:$D$34,0)),"",INDEX($B$7:$B$34,MATCH(F10,$D$7:$D$34,0)))</f>
        <v>LECLAIR Claude</v>
      </c>
      <c r="J10" s="39"/>
      <c r="K10" s="4"/>
      <c r="L10" s="78"/>
      <c r="M10" s="40"/>
      <c r="N10" s="67" t="str">
        <f>IF(J9=J10,"Perdant",IF(J9&lt;J10,I9,I10))</f>
        <v>Perdant</v>
      </c>
      <c r="O10" s="39"/>
      <c r="P10" s="4"/>
      <c r="Q10" s="41"/>
      <c r="R10" s="41"/>
      <c r="S10" s="42"/>
      <c r="T10" s="43"/>
      <c r="U10" s="41"/>
      <c r="W10" s="55"/>
      <c r="X10" s="55"/>
      <c r="Y10" s="56"/>
      <c r="Z10" s="55"/>
      <c r="AA10" s="2"/>
      <c r="AC10" s="59">
        <v>1</v>
      </c>
      <c r="AD10" s="62" t="str">
        <f>IF(Z8=Z9,"Résultat",IF(Z8&gt;Z9,Y8,Y9))</f>
        <v>Résultat</v>
      </c>
      <c r="AF10" s="2"/>
      <c r="AG10" s="2"/>
      <c r="AH10" s="2"/>
      <c r="AI10" s="2"/>
    </row>
    <row r="11" spans="1:35" ht="25.05" customHeight="1" thickTop="1" thickBot="1" x14ac:dyDescent="0.4">
      <c r="A11" s="13">
        <v>5</v>
      </c>
      <c r="B11" s="73" t="s">
        <v>49</v>
      </c>
      <c r="C11" s="74" t="s">
        <v>26</v>
      </c>
      <c r="D11" s="16">
        <v>13</v>
      </c>
      <c r="F11" s="61">
        <v>5</v>
      </c>
      <c r="G11" s="79">
        <v>2</v>
      </c>
      <c r="H11" s="79">
        <v>3</v>
      </c>
      <c r="I11" s="21" t="str">
        <f>IF(ISNA(MATCH(F11,$D$7:$D$34,0)),"",INDEX(B$7:$B$34,MATCH(F11,$D$7:$D$34,0)))</f>
        <v>FORFAIT</v>
      </c>
      <c r="J11" s="45"/>
      <c r="K11" s="5"/>
      <c r="L11" s="79">
        <v>11</v>
      </c>
      <c r="M11" s="46"/>
      <c r="N11" s="30" t="str">
        <f>IF(J11=J12,"Gagnant",IF(J11&gt;J12,I11,I12))</f>
        <v>Gagnant</v>
      </c>
      <c r="O11" s="45"/>
      <c r="P11" s="5"/>
      <c r="Q11" s="47"/>
      <c r="R11" s="47"/>
      <c r="S11" s="48"/>
      <c r="T11" s="49"/>
      <c r="W11" s="2"/>
      <c r="X11" s="2"/>
      <c r="Y11" s="44"/>
      <c r="Z11" s="2"/>
      <c r="AA11" s="2"/>
      <c r="AC11" s="60">
        <v>2</v>
      </c>
      <c r="AD11" s="63" t="str">
        <f>IF(Z12=Z13,"Résultat",IF(Z12&gt;Z13,Y12,Y13))</f>
        <v>Résultat</v>
      </c>
      <c r="AF11" s="2"/>
      <c r="AG11" s="2"/>
      <c r="AH11" s="2"/>
      <c r="AI11" s="2"/>
    </row>
    <row r="12" spans="1:35" ht="25.05" customHeight="1" thickBot="1" x14ac:dyDescent="0.4">
      <c r="A12" s="13">
        <v>6</v>
      </c>
      <c r="B12" s="73" t="s">
        <v>50</v>
      </c>
      <c r="C12" s="74" t="s">
        <v>26</v>
      </c>
      <c r="D12" s="16">
        <v>1</v>
      </c>
      <c r="F12" s="61">
        <v>6</v>
      </c>
      <c r="G12" s="80"/>
      <c r="H12" s="77"/>
      <c r="I12" s="27" t="str">
        <f>IF(ISNA(MATCH(F12,$D$7:$D$34,0)),"",INDEX($B$7:$B$34,MATCH(F12,$D$7:$D$34,0)))</f>
        <v>BERGERON Christian</v>
      </c>
      <c r="J12" s="28"/>
      <c r="K12" s="19"/>
      <c r="L12" s="77"/>
      <c r="M12" s="29"/>
      <c r="N12" s="30" t="str">
        <f>IF(J13=J14,"Gagnant",IF(J13&gt;J14,I13,I14))</f>
        <v>Gagnant</v>
      </c>
      <c r="O12" s="28"/>
      <c r="Q12" s="76">
        <v>6</v>
      </c>
      <c r="R12" s="6"/>
      <c r="S12" s="31" t="str">
        <f>IF(O11=O12,"",IF(O11&lt;O12,N11,N12))</f>
        <v/>
      </c>
      <c r="T12" s="22"/>
      <c r="W12" s="50" t="s">
        <v>9</v>
      </c>
      <c r="X12" s="76">
        <v>3</v>
      </c>
      <c r="Y12" s="33" t="str">
        <f>IF(O11=O12,"",IF(O11&gt;O12,N11,N12))</f>
        <v/>
      </c>
      <c r="Z12" s="22"/>
      <c r="AC12" s="60">
        <v>3</v>
      </c>
      <c r="AD12" s="63" t="str">
        <f>IF(Z16=Z17,"Résultat",IF(Z16&gt;Z17,Y16,Y17))</f>
        <v>Résultat</v>
      </c>
      <c r="AF12" s="2"/>
      <c r="AG12" s="2"/>
      <c r="AH12" s="2"/>
      <c r="AI12" s="2"/>
    </row>
    <row r="13" spans="1:35" ht="25.05" customHeight="1" thickBot="1" x14ac:dyDescent="0.4">
      <c r="A13" s="13">
        <v>7</v>
      </c>
      <c r="B13" s="73" t="s">
        <v>75</v>
      </c>
      <c r="C13" s="74"/>
      <c r="D13" s="16">
        <v>5</v>
      </c>
      <c r="F13" s="61">
        <v>7</v>
      </c>
      <c r="G13" s="80"/>
      <c r="H13" s="76">
        <v>4</v>
      </c>
      <c r="I13" s="21" t="str">
        <f>IF(ISNA(MATCH(F13,$D$7:$D$34,0)),"",INDEX(B$7:$B$34,MATCH(F13,$D$7:$D$34,0)))</f>
        <v>DESGACHES Yannick</v>
      </c>
      <c r="J13" s="22"/>
      <c r="K13" s="19"/>
      <c r="L13" s="76">
        <v>12</v>
      </c>
      <c r="M13" s="34"/>
      <c r="N13" s="66" t="str">
        <f>IF(J11=J12,"Perdant",IF(J11&lt;J12,I11,I12))</f>
        <v>Perdant</v>
      </c>
      <c r="O13" s="22"/>
      <c r="Q13" s="77"/>
      <c r="R13" s="7"/>
      <c r="S13" s="35" t="str">
        <f>IF(O13=O14,"",IF(O13&gt;O14,N13,N14))</f>
        <v/>
      </c>
      <c r="T13" s="36"/>
      <c r="W13" s="51" t="s">
        <v>40</v>
      </c>
      <c r="X13" s="77"/>
      <c r="Y13" s="38" t="str">
        <f>IF(T16=T17,"",IF(T16&gt;T17,S16,S17))</f>
        <v/>
      </c>
      <c r="Z13" s="36"/>
      <c r="AC13" s="60">
        <v>4</v>
      </c>
      <c r="AD13" s="63" t="str">
        <f>IF(Z20=Z21,"Résultat",IF(Z20&gt;Z21,Y20,Y21))</f>
        <v>Résultat</v>
      </c>
      <c r="AF13" s="2"/>
      <c r="AG13" s="2"/>
      <c r="AH13" s="2"/>
      <c r="AI13" s="2"/>
    </row>
    <row r="14" spans="1:35" ht="25.05" customHeight="1" thickBot="1" x14ac:dyDescent="0.4">
      <c r="A14" s="13">
        <v>8</v>
      </c>
      <c r="B14" s="73" t="s">
        <v>51</v>
      </c>
      <c r="C14" s="74" t="s">
        <v>64</v>
      </c>
      <c r="D14" s="16">
        <v>14</v>
      </c>
      <c r="F14" s="61">
        <v>8</v>
      </c>
      <c r="G14" s="78"/>
      <c r="H14" s="78"/>
      <c r="I14" s="65" t="str">
        <f>IF(ISNA(MATCH(F14,$D$7:$D$34,0)),"",INDEX($B$7:$B$34,MATCH(F14,$D$7:$D$34,0)))</f>
        <v>SICARD Jacky</v>
      </c>
      <c r="J14" s="39"/>
      <c r="K14" s="4"/>
      <c r="L14" s="78"/>
      <c r="M14" s="40"/>
      <c r="N14" s="67" t="str">
        <f>IF(J13=J14,"Perdant",IF(J13&lt;J14,I13,I14))</f>
        <v>Perdant</v>
      </c>
      <c r="O14" s="39"/>
      <c r="P14" s="41"/>
      <c r="Q14" s="41"/>
      <c r="R14" s="41"/>
      <c r="S14" s="42"/>
      <c r="T14" s="43"/>
      <c r="W14" s="2"/>
      <c r="X14" s="2"/>
      <c r="Y14" s="44"/>
      <c r="Z14" s="2"/>
      <c r="AA14" s="2"/>
      <c r="AC14" s="60">
        <v>5</v>
      </c>
      <c r="AD14" s="63" t="str">
        <f>IF(Z24=Z25,"Résultat",IF(Z24&gt;Z25,Y24,Y25))</f>
        <v>Résultat</v>
      </c>
      <c r="AF14" s="2"/>
      <c r="AG14" s="2"/>
      <c r="AH14" s="2"/>
      <c r="AI14" s="2"/>
    </row>
    <row r="15" spans="1:35" ht="25.05" customHeight="1" thickTop="1" thickBot="1" x14ac:dyDescent="0.4">
      <c r="A15" s="13">
        <v>9</v>
      </c>
      <c r="B15" s="73" t="s">
        <v>52</v>
      </c>
      <c r="C15" s="74" t="s">
        <v>64</v>
      </c>
      <c r="D15" s="16">
        <v>26</v>
      </c>
      <c r="F15" s="61">
        <v>9</v>
      </c>
      <c r="G15" s="79">
        <v>3</v>
      </c>
      <c r="H15" s="79">
        <v>5</v>
      </c>
      <c r="I15" s="21" t="str">
        <f>IF(ISNA(MATCH(F15,$D$7:$D$34,0)),"",INDEX(B$7:$B$34,MATCH(F15,$D$7:$D$34,0)))</f>
        <v>BROLLES Stephane</v>
      </c>
      <c r="J15" s="22"/>
      <c r="K15" s="5"/>
      <c r="L15" s="79">
        <v>13</v>
      </c>
      <c r="M15" s="46"/>
      <c r="N15" s="24" t="str">
        <f>IF(J15=J16,"Gagnant",IF(J15&gt;J16,I15,I16))</f>
        <v>Gagnant</v>
      </c>
      <c r="O15" s="22"/>
      <c r="P15" s="52"/>
      <c r="Q15" s="47"/>
      <c r="R15" s="47"/>
      <c r="S15" s="48"/>
      <c r="T15" s="49"/>
      <c r="W15" s="2"/>
      <c r="X15" s="2"/>
      <c r="Y15" s="44"/>
      <c r="Z15" s="2"/>
      <c r="AA15" s="2"/>
      <c r="AC15" s="60">
        <v>6</v>
      </c>
      <c r="AD15" s="63" t="str">
        <f>IF(Z28=Z129,"Résultat",IF(Z28&gt;Z29,Y28,Y29))</f>
        <v>Résultat</v>
      </c>
      <c r="AF15" s="2"/>
      <c r="AG15" s="2"/>
      <c r="AH15" s="2"/>
      <c r="AI15" s="2"/>
    </row>
    <row r="16" spans="1:35" ht="25.05" customHeight="1" thickBot="1" x14ac:dyDescent="0.4">
      <c r="A16" s="13">
        <v>10</v>
      </c>
      <c r="B16" s="73" t="s">
        <v>53</v>
      </c>
      <c r="C16" s="74" t="s">
        <v>64</v>
      </c>
      <c r="D16" s="16">
        <v>3</v>
      </c>
      <c r="F16" s="61">
        <v>10</v>
      </c>
      <c r="G16" s="80"/>
      <c r="H16" s="77"/>
      <c r="I16" s="27" t="str">
        <f>IF(ISNA(MATCH(F16,$D$7:$D$34,0)),"",INDEX($B$7:$B$34,MATCH(F16,$D$7:$D$34,0)))</f>
        <v>SURMIAK Alain</v>
      </c>
      <c r="J16" s="28"/>
      <c r="K16" s="19"/>
      <c r="L16" s="77"/>
      <c r="M16" s="29"/>
      <c r="N16" s="30" t="str">
        <f>IF(J17=J18,"Gagnant",IF(J17&gt;J18,I17,I18))</f>
        <v>Gagnant</v>
      </c>
      <c r="O16" s="28"/>
      <c r="Q16" s="76">
        <v>8</v>
      </c>
      <c r="R16" s="6"/>
      <c r="S16" s="31" t="str">
        <f>IF(O15=O16,"",IF(O15&lt;O16,N15,N16))</f>
        <v/>
      </c>
      <c r="T16" s="22"/>
      <c r="W16" s="50" t="s">
        <v>11</v>
      </c>
      <c r="X16" s="76">
        <v>4</v>
      </c>
      <c r="Y16" s="33" t="str">
        <f>IF(O15=O16,"",IF(O15&gt;O16,N15,N16))</f>
        <v/>
      </c>
      <c r="Z16" s="22"/>
      <c r="AC16" s="71">
        <v>7</v>
      </c>
      <c r="AD16" s="72" t="str">
        <f>IF(Z32=Z33,"Résultat",IF(Z32&gt;Z33,Y32,Y33))</f>
        <v>Résultat</v>
      </c>
      <c r="AF16" s="2"/>
      <c r="AG16" s="2"/>
      <c r="AH16" s="2"/>
      <c r="AI16" s="2"/>
    </row>
    <row r="17" spans="1:35" ht="25.05" customHeight="1" thickBot="1" x14ac:dyDescent="0.4">
      <c r="A17" s="13">
        <v>11</v>
      </c>
      <c r="B17" s="73" t="s">
        <v>54</v>
      </c>
      <c r="C17" s="74" t="s">
        <v>64</v>
      </c>
      <c r="D17" s="16">
        <v>11</v>
      </c>
      <c r="F17" s="61">
        <v>11</v>
      </c>
      <c r="G17" s="80"/>
      <c r="H17" s="76">
        <v>6</v>
      </c>
      <c r="I17" s="21" t="str">
        <f>IF(ISNA(MATCH(F17,$D$7:$D$34,0)),"",INDEX(B$7:$B$34,MATCH(F17,$D$7:$D$34,0)))</f>
        <v>FERLAY Bastien</v>
      </c>
      <c r="J17" s="22"/>
      <c r="K17" s="19"/>
      <c r="L17" s="76">
        <v>14</v>
      </c>
      <c r="M17" s="34"/>
      <c r="N17" s="66" t="str">
        <f>IF(J15=J16,"Perdant",IF(J15&lt;J16,I15,I16))</f>
        <v>Perdant</v>
      </c>
      <c r="O17" s="22"/>
      <c r="Q17" s="77"/>
      <c r="R17" s="7"/>
      <c r="S17" s="35" t="str">
        <f>IF(O17=O18,"",IF(O17&gt;O18,N17,N18))</f>
        <v/>
      </c>
      <c r="T17" s="36"/>
      <c r="W17" s="51" t="s">
        <v>7</v>
      </c>
      <c r="X17" s="77"/>
      <c r="Y17" s="38" t="str">
        <f>IF(T20=T21,"",IF(T20&gt;T21,S20,S21))</f>
        <v/>
      </c>
      <c r="Z17" s="36"/>
      <c r="AF17" s="2"/>
      <c r="AG17" s="2"/>
      <c r="AH17" s="2"/>
      <c r="AI17" s="2"/>
    </row>
    <row r="18" spans="1:35" ht="25.05" customHeight="1" thickBot="1" x14ac:dyDescent="0.4">
      <c r="A18" s="13">
        <v>12</v>
      </c>
      <c r="B18" s="73" t="s">
        <v>55</v>
      </c>
      <c r="C18" s="74" t="s">
        <v>64</v>
      </c>
      <c r="D18" s="16">
        <v>23</v>
      </c>
      <c r="F18" s="61">
        <v>12</v>
      </c>
      <c r="G18" s="78"/>
      <c r="H18" s="78"/>
      <c r="I18" s="65" t="str">
        <f>IF(ISNA(MATCH(F18,$D$7:$D$34,0)),"",INDEX($B$7:$B$34,MATCH(F18,$D$7:$D$34,0)))</f>
        <v>BLANC Ludovic</v>
      </c>
      <c r="J18" s="39"/>
      <c r="K18" s="4"/>
      <c r="L18" s="78"/>
      <c r="M18" s="40"/>
      <c r="N18" s="67" t="str">
        <f>IF(J17=J18,"Perdant",IF(J17&lt;J18,I17,I18))</f>
        <v>Perdant</v>
      </c>
      <c r="O18" s="39"/>
      <c r="P18" s="4"/>
      <c r="Q18" s="41"/>
      <c r="R18" s="41"/>
      <c r="S18" s="42"/>
      <c r="T18" s="43"/>
      <c r="U18" s="41"/>
      <c r="W18" s="55"/>
      <c r="X18" s="55"/>
      <c r="Y18" s="56"/>
      <c r="Z18" s="55"/>
      <c r="AA18" s="2"/>
      <c r="AF18" s="2"/>
      <c r="AG18" s="2"/>
      <c r="AH18" s="2"/>
      <c r="AI18" s="2"/>
    </row>
    <row r="19" spans="1:35" ht="25.05" customHeight="1" thickTop="1" thickBot="1" x14ac:dyDescent="0.4">
      <c r="A19" s="13">
        <v>13</v>
      </c>
      <c r="B19" s="73" t="s">
        <v>56</v>
      </c>
      <c r="C19" s="74" t="s">
        <v>64</v>
      </c>
      <c r="D19" s="16">
        <v>7</v>
      </c>
      <c r="F19" s="61">
        <v>13</v>
      </c>
      <c r="G19" s="79">
        <v>4</v>
      </c>
      <c r="H19" s="79">
        <v>7</v>
      </c>
      <c r="I19" s="21" t="str">
        <f>IF(ISNA(MATCH(F19,$D$7:$D$34,0)),"",INDEX(B$7:$B$34,MATCH(F19,$D$7:$D$34,0)))</f>
        <v>BALANDRAUD Franck</v>
      </c>
      <c r="J19" s="22"/>
      <c r="K19" s="5"/>
      <c r="L19" s="79">
        <v>15</v>
      </c>
      <c r="M19" s="46"/>
      <c r="N19" s="24" t="str">
        <f>IF(J19=J20,"Gagnant",IF(J19&gt;J20,I19,I20))</f>
        <v>Gagnant</v>
      </c>
      <c r="O19" s="22"/>
      <c r="P19" s="5"/>
      <c r="Q19" s="47"/>
      <c r="R19" s="47"/>
      <c r="S19" s="48"/>
      <c r="T19" s="49"/>
      <c r="W19" s="2"/>
      <c r="X19" s="2"/>
      <c r="Y19" s="44"/>
      <c r="Z19" s="2"/>
      <c r="AA19" s="2"/>
      <c r="AF19" s="2"/>
      <c r="AG19" s="2"/>
      <c r="AH19" s="2"/>
      <c r="AI19" s="2"/>
    </row>
    <row r="20" spans="1:35" ht="25.05" customHeight="1" thickBot="1" x14ac:dyDescent="0.4">
      <c r="A20" s="13">
        <v>14</v>
      </c>
      <c r="B20" s="73" t="s">
        <v>57</v>
      </c>
      <c r="C20" s="74" t="s">
        <v>65</v>
      </c>
      <c r="D20" s="16">
        <v>24</v>
      </c>
      <c r="F20" s="61">
        <v>14</v>
      </c>
      <c r="G20" s="80"/>
      <c r="H20" s="77"/>
      <c r="I20" s="27" t="str">
        <f>IF(ISNA(MATCH(F20,$D$7:$D$34,0)),"",INDEX($B$7:$B$34,MATCH(F20,$D$7:$D$34,0)))</f>
        <v>ANJOUY Yannick</v>
      </c>
      <c r="J20" s="28"/>
      <c r="K20" s="19"/>
      <c r="L20" s="77"/>
      <c r="M20" s="29"/>
      <c r="N20" s="30" t="str">
        <f>IF(J21=J22,"Gagnant",IF(J21&gt;J22,I21,I22))</f>
        <v>Gagnant</v>
      </c>
      <c r="O20" s="28"/>
      <c r="Q20" s="76">
        <v>2</v>
      </c>
      <c r="R20" s="6"/>
      <c r="S20" s="31" t="str">
        <f>IF(O19=O20,"",IF(O19&lt;O20,N19,N20))</f>
        <v/>
      </c>
      <c r="T20" s="22"/>
      <c r="W20" s="50" t="s">
        <v>13</v>
      </c>
      <c r="X20" s="76">
        <v>5</v>
      </c>
      <c r="Y20" s="33" t="str">
        <f>IF(O19=O20,"",IF(O19&gt;O20,N19,N20))</f>
        <v/>
      </c>
      <c r="Z20" s="22"/>
      <c r="AF20" s="2"/>
      <c r="AG20" s="2"/>
      <c r="AH20" s="2"/>
      <c r="AI20" s="2"/>
    </row>
    <row r="21" spans="1:35" ht="25.05" customHeight="1" thickBot="1" x14ac:dyDescent="0.4">
      <c r="A21" s="13">
        <v>15</v>
      </c>
      <c r="B21" s="73" t="s">
        <v>58</v>
      </c>
      <c r="C21" s="74" t="s">
        <v>65</v>
      </c>
      <c r="D21" s="16">
        <v>16</v>
      </c>
      <c r="F21" s="61">
        <v>15</v>
      </c>
      <c r="G21" s="80"/>
      <c r="H21" s="76">
        <v>8</v>
      </c>
      <c r="I21" s="21" t="str">
        <f>IF(ISNA(MATCH(F21,$D$7:$D$34,0)),"",INDEX(B$7:$B$34,MATCH(F21,$D$7:$D$34,0)))</f>
        <v>OFFICE</v>
      </c>
      <c r="J21" s="22"/>
      <c r="K21" s="19"/>
      <c r="L21" s="76">
        <v>16</v>
      </c>
      <c r="M21" s="34"/>
      <c r="N21" s="24" t="str">
        <f>IF(J19=J20,"Perdant",IF(J19&lt;J20,I19,I20))</f>
        <v>Perdant</v>
      </c>
      <c r="O21" s="22"/>
      <c r="Q21" s="77"/>
      <c r="R21" s="7"/>
      <c r="S21" s="35" t="str">
        <f>IF(O21=O22,"",IF(O21&gt;O22,N21,N22))</f>
        <v/>
      </c>
      <c r="T21" s="36"/>
      <c r="W21" s="51" t="s">
        <v>14</v>
      </c>
      <c r="X21" s="77"/>
      <c r="Y21" s="38" t="str">
        <f>IF(T24=T25,"",IF(T24&gt;T25,S24,S25))</f>
        <v/>
      </c>
      <c r="Z21" s="36"/>
      <c r="AF21" s="2"/>
      <c r="AG21" s="2"/>
      <c r="AH21" s="2"/>
      <c r="AI21" s="2"/>
    </row>
    <row r="22" spans="1:35" ht="25.05" customHeight="1" thickBot="1" x14ac:dyDescent="0.4">
      <c r="A22" s="13">
        <v>16</v>
      </c>
      <c r="B22" s="73" t="s">
        <v>59</v>
      </c>
      <c r="C22" s="74" t="s">
        <v>65</v>
      </c>
      <c r="D22" s="16">
        <v>9</v>
      </c>
      <c r="F22" s="61">
        <v>16</v>
      </c>
      <c r="G22" s="78"/>
      <c r="H22" s="78"/>
      <c r="I22" s="65" t="str">
        <f>IF(ISNA(MATCH(F22,$D$7:$D$34,0)),"",INDEX($B$7:$B$34,MATCH(F22,$D$7:$D$34,0)))</f>
        <v>GUILHERMET Jean Pierre</v>
      </c>
      <c r="J22" s="39"/>
      <c r="K22" s="4"/>
      <c r="L22" s="78"/>
      <c r="M22" s="40"/>
      <c r="N22" s="68" t="str">
        <f>IF(J21=J22,"Perdant",IF(J21&lt;J22,I21,I22))</f>
        <v>Perdant</v>
      </c>
      <c r="O22" s="39"/>
      <c r="P22" s="41"/>
      <c r="Q22" s="41"/>
      <c r="R22" s="41"/>
      <c r="S22" s="53"/>
      <c r="T22" s="41"/>
      <c r="U22" s="41"/>
      <c r="W22" s="55"/>
      <c r="X22" s="55"/>
      <c r="Y22" s="56"/>
      <c r="Z22" s="55"/>
      <c r="AF22" s="2"/>
      <c r="AG22" s="2"/>
      <c r="AH22" s="2"/>
      <c r="AI22" s="2"/>
    </row>
    <row r="23" spans="1:35" ht="25.05" customHeight="1" thickTop="1" thickBot="1" x14ac:dyDescent="0.4">
      <c r="A23" s="13">
        <v>17</v>
      </c>
      <c r="B23" s="73" t="s">
        <v>60</v>
      </c>
      <c r="C23" s="74" t="s">
        <v>65</v>
      </c>
      <c r="D23" s="16">
        <v>27</v>
      </c>
      <c r="F23" s="61">
        <v>17</v>
      </c>
      <c r="G23" s="79">
        <v>5</v>
      </c>
      <c r="H23" s="76">
        <v>9</v>
      </c>
      <c r="I23" s="21" t="str">
        <f>IF(ISNA(MATCH(F23,$D$7:$D$34,0)),"",INDEX(B$7:$B$34,MATCH(F23,$D$7:$D$34,0)))</f>
        <v>JOUVE Gerard</v>
      </c>
      <c r="J23" s="22"/>
      <c r="K23" s="19"/>
      <c r="L23" s="76">
        <v>8</v>
      </c>
      <c r="M23" s="23"/>
      <c r="N23" s="24" t="str">
        <f>IF(J23=J24,"Gagnant",IF(J23&gt;J24,I23,I24))</f>
        <v>Gagnant</v>
      </c>
      <c r="O23" s="22"/>
      <c r="Q23" s="25"/>
      <c r="R23" s="25"/>
      <c r="S23" s="54"/>
      <c r="T23" s="26"/>
      <c r="W23" s="2"/>
      <c r="X23" s="2"/>
      <c r="Y23" s="44"/>
      <c r="Z23" s="2"/>
      <c r="AA23" s="2"/>
      <c r="AF23" s="2"/>
      <c r="AG23" s="2"/>
      <c r="AH23" s="2"/>
      <c r="AI23" s="2"/>
    </row>
    <row r="24" spans="1:35" ht="25.05" customHeight="1" thickBot="1" x14ac:dyDescent="0.4">
      <c r="A24" s="13">
        <v>18</v>
      </c>
      <c r="B24" s="73" t="s">
        <v>61</v>
      </c>
      <c r="C24" s="74" t="s">
        <v>65</v>
      </c>
      <c r="D24" s="16">
        <v>17</v>
      </c>
      <c r="F24" s="61">
        <v>18</v>
      </c>
      <c r="G24" s="80"/>
      <c r="H24" s="77"/>
      <c r="I24" s="27" t="str">
        <f>IF(ISNA(MATCH(F24,$D$7:$D$34,0)),"",INDEX($B$7:$B$34,MATCH(F24,$D$7:$D$34,0)))</f>
        <v>MAILLOT Julien</v>
      </c>
      <c r="J24" s="28"/>
      <c r="K24" s="19"/>
      <c r="L24" s="77"/>
      <c r="M24" s="29"/>
      <c r="N24" s="30" t="str">
        <f>IF(J25=J26,"Gagnant",IF(J25&gt;J26,I25,I26))</f>
        <v>Gagnant</v>
      </c>
      <c r="O24" s="28"/>
      <c r="Q24" s="76">
        <v>7</v>
      </c>
      <c r="R24" s="6"/>
      <c r="S24" s="31" t="str">
        <f>IF(O23=O24,"",IF(O23&lt;O24,N23,N24))</f>
        <v/>
      </c>
      <c r="T24" s="22"/>
      <c r="W24" s="50" t="s">
        <v>8</v>
      </c>
      <c r="X24" s="76">
        <v>6</v>
      </c>
      <c r="Y24" s="33" t="str">
        <f>IF(O23=O24,"",IF(O23&gt;O24,N23,N24))</f>
        <v/>
      </c>
      <c r="Z24" s="22"/>
      <c r="AF24" s="2"/>
      <c r="AG24" s="2"/>
      <c r="AH24" s="2"/>
      <c r="AI24" s="2"/>
    </row>
    <row r="25" spans="1:35" ht="25.05" customHeight="1" thickBot="1" x14ac:dyDescent="0.4">
      <c r="A25" s="13">
        <v>19</v>
      </c>
      <c r="B25" s="73" t="s">
        <v>62</v>
      </c>
      <c r="C25" s="74" t="s">
        <v>65</v>
      </c>
      <c r="D25" s="16">
        <v>8</v>
      </c>
      <c r="F25" s="61">
        <v>19</v>
      </c>
      <c r="G25" s="80"/>
      <c r="H25" s="76">
        <v>10</v>
      </c>
      <c r="I25" s="21" t="str">
        <f>IF(ISNA(MATCH(F25,$D$7:$D$34,0)),"",INDEX(B$7:$B$34,MATCH(F25,$D$7:$D$34,0)))</f>
        <v>OFFICE</v>
      </c>
      <c r="J25" s="22"/>
      <c r="K25" s="19"/>
      <c r="L25" s="76">
        <v>7</v>
      </c>
      <c r="M25" s="34"/>
      <c r="N25" s="24" t="str">
        <f>IF(J23=J24,"Perdant",IF(J23&lt;J24,I23,I24))</f>
        <v>Perdant</v>
      </c>
      <c r="O25" s="22"/>
      <c r="Q25" s="77"/>
      <c r="R25" s="7"/>
      <c r="S25" s="35" t="str">
        <f>IF(O25=O26,"",IF(O25&gt;O26,N25,N26))</f>
        <v/>
      </c>
      <c r="T25" s="36"/>
      <c r="W25" s="51" t="s">
        <v>10</v>
      </c>
      <c r="X25" s="77"/>
      <c r="Y25" s="38" t="str">
        <f>IF(T28=T29,"",IF(T28&gt;T29,S28,S29))</f>
        <v/>
      </c>
      <c r="Z25" s="36"/>
      <c r="AF25" s="2"/>
      <c r="AG25" s="2"/>
      <c r="AH25" s="2"/>
      <c r="AI25" s="2"/>
    </row>
    <row r="26" spans="1:35" ht="25.05" customHeight="1" thickBot="1" x14ac:dyDescent="0.4">
      <c r="A26" s="13">
        <v>20</v>
      </c>
      <c r="B26" s="73" t="s">
        <v>63</v>
      </c>
      <c r="C26" s="74" t="s">
        <v>65</v>
      </c>
      <c r="D26" s="16">
        <v>4</v>
      </c>
      <c r="F26" s="61">
        <v>20</v>
      </c>
      <c r="G26" s="78"/>
      <c r="H26" s="78"/>
      <c r="I26" s="65" t="str">
        <f>IF(ISNA(MATCH(F26,$D$7:$D$34,0)),"",INDEX($B$7:$B$34,MATCH(F26,$D$7:$D$34,0)))</f>
        <v>VERT Raymond</v>
      </c>
      <c r="J26" s="39"/>
      <c r="K26" s="4"/>
      <c r="L26" s="78"/>
      <c r="M26" s="40"/>
      <c r="N26" s="68" t="str">
        <f>IF(J25=J26,"Perdant",IF(J25&lt;J26,I25,I26))</f>
        <v>Perdant</v>
      </c>
      <c r="O26" s="39"/>
      <c r="P26" s="4"/>
      <c r="Q26" s="41"/>
      <c r="R26" s="41"/>
      <c r="S26" s="42"/>
      <c r="T26" s="43"/>
      <c r="U26" s="41"/>
      <c r="W26" s="55"/>
      <c r="X26" s="41"/>
      <c r="Y26" s="56"/>
      <c r="Z26" s="55"/>
      <c r="AF26" s="2"/>
      <c r="AG26" s="2"/>
      <c r="AH26" s="2"/>
      <c r="AI26" s="2"/>
    </row>
    <row r="27" spans="1:35" ht="25.05" customHeight="1" thickTop="1" thickBot="1" x14ac:dyDescent="0.4">
      <c r="A27" s="13">
        <v>21</v>
      </c>
      <c r="B27" s="75" t="s">
        <v>66</v>
      </c>
      <c r="C27" s="74" t="s">
        <v>67</v>
      </c>
      <c r="D27" s="16">
        <v>22</v>
      </c>
      <c r="F27" s="61">
        <v>21</v>
      </c>
      <c r="G27" s="79">
        <v>6</v>
      </c>
      <c r="H27" s="76">
        <v>11</v>
      </c>
      <c r="I27" s="21" t="str">
        <f>IF(ISNA(MATCH(F27,$D$7:$D$34,0)),"",INDEX(B$7:$B$34,MATCH(F27,$D$7:$D$34,0)))</f>
        <v>FAQUIN Cedric</v>
      </c>
      <c r="J27" s="22"/>
      <c r="K27" s="5"/>
      <c r="L27" s="76">
        <v>6</v>
      </c>
      <c r="M27" s="46"/>
      <c r="N27" s="24" t="str">
        <f>IF(J27=J28,"Gagnant",IF(J27&gt;J28,I27,I28))</f>
        <v>Gagnant</v>
      </c>
      <c r="O27" s="22"/>
      <c r="P27" s="5"/>
      <c r="Q27" s="47"/>
      <c r="R27" s="47"/>
      <c r="S27" s="48"/>
      <c r="T27" s="49"/>
      <c r="W27" s="2"/>
      <c r="X27" s="47"/>
      <c r="Y27" s="44"/>
      <c r="Z27" s="2"/>
      <c r="AA27" s="2"/>
      <c r="AF27" s="2"/>
      <c r="AG27" s="2"/>
      <c r="AH27" s="2"/>
      <c r="AI27" s="2"/>
    </row>
    <row r="28" spans="1:35" ht="25.05" customHeight="1" thickBot="1" x14ac:dyDescent="0.4">
      <c r="A28" s="13">
        <v>22</v>
      </c>
      <c r="B28" s="73" t="s">
        <v>68</v>
      </c>
      <c r="C28" s="74" t="s">
        <v>69</v>
      </c>
      <c r="D28" s="16">
        <v>25</v>
      </c>
      <c r="F28" s="61">
        <v>22</v>
      </c>
      <c r="G28" s="80"/>
      <c r="H28" s="77"/>
      <c r="I28" s="27" t="str">
        <f>IF(ISNA(MATCH(F28,$D$7:$D$34,0)),"",INDEX($B$7:$B$34,MATCH(F28,$D$7:$D$34,0)))</f>
        <v>COMTE Denis</v>
      </c>
      <c r="J28" s="28"/>
      <c r="K28" s="19"/>
      <c r="L28" s="77"/>
      <c r="M28" s="29"/>
      <c r="N28" s="30" t="str">
        <f>IF(J29=J30,"Gagnant",IF(J29&gt;J30,I29,I30))</f>
        <v>Gagnant</v>
      </c>
      <c r="O28" s="28"/>
      <c r="Q28" s="76">
        <v>5</v>
      </c>
      <c r="R28" s="6"/>
      <c r="S28" s="31" t="str">
        <f>IF(O27=O28,"",IF(O27&lt;O28,N27,N28))</f>
        <v/>
      </c>
      <c r="T28" s="22"/>
      <c r="W28" s="50" t="s">
        <v>16</v>
      </c>
      <c r="X28" s="76">
        <v>7</v>
      </c>
      <c r="Y28" s="33" t="str">
        <f>IF(O27=O28,"",IF(O27&gt;O28,N27,N28))</f>
        <v/>
      </c>
      <c r="Z28" s="22"/>
      <c r="AF28" s="2"/>
      <c r="AG28" s="2"/>
      <c r="AH28" s="2"/>
      <c r="AI28" s="2"/>
    </row>
    <row r="29" spans="1:35" ht="25.05" customHeight="1" thickBot="1" x14ac:dyDescent="0.4">
      <c r="A29" s="13">
        <v>23</v>
      </c>
      <c r="B29" s="73" t="s">
        <v>70</v>
      </c>
      <c r="C29" s="74" t="s">
        <v>72</v>
      </c>
      <c r="D29" s="16">
        <v>20</v>
      </c>
      <c r="F29" s="61">
        <v>23</v>
      </c>
      <c r="G29" s="80"/>
      <c r="H29" s="76">
        <v>12</v>
      </c>
      <c r="I29" s="21" t="str">
        <f>IF(ISNA(MATCH(F29,$D$7:$D$34,0)),"",INDEX(B$7:$B$34,MATCH(F29,$D$7:$D$34,0)))</f>
        <v>CHOSSON Benjamin</v>
      </c>
      <c r="J29" s="22"/>
      <c r="K29" s="19"/>
      <c r="L29" s="76">
        <v>5</v>
      </c>
      <c r="M29" s="34"/>
      <c r="N29" s="24" t="str">
        <f>IF(J27=J28,"Perdant",IF(J27&lt;J28,I27,I28))</f>
        <v>Perdant</v>
      </c>
      <c r="O29" s="22"/>
      <c r="Q29" s="77"/>
      <c r="R29" s="7"/>
      <c r="S29" s="35" t="str">
        <f>IF(O29=O30,"",IF(O29&gt;O30,N29,N30))</f>
        <v/>
      </c>
      <c r="T29" s="36"/>
      <c r="W29" s="51" t="s">
        <v>43</v>
      </c>
      <c r="X29" s="77"/>
      <c r="Y29" s="38" t="str">
        <f>IF(T32=T33,"",IF(T32&gt;T33,S32,S33))</f>
        <v/>
      </c>
      <c r="Z29" s="36"/>
      <c r="AF29" s="2"/>
      <c r="AG29" s="2"/>
      <c r="AH29" s="2"/>
      <c r="AI29" s="2"/>
    </row>
    <row r="30" spans="1:35" ht="25.05" customHeight="1" thickBot="1" x14ac:dyDescent="0.4">
      <c r="A30" s="69">
        <v>24</v>
      </c>
      <c r="B30" s="73" t="s">
        <v>71</v>
      </c>
      <c r="C30" s="74" t="s">
        <v>72</v>
      </c>
      <c r="D30" s="70">
        <v>12</v>
      </c>
      <c r="F30" s="61">
        <v>24</v>
      </c>
      <c r="G30" s="78"/>
      <c r="H30" s="78"/>
      <c r="I30" s="65" t="str">
        <f>IF(ISNA(MATCH(F30,$D$7:$D$34,0)),"",INDEX($B$7:$B$34,MATCH(F30,$D$7:$D$34,0)))</f>
        <v>BOFFARUL Jean YvesY</v>
      </c>
      <c r="J30" s="39"/>
      <c r="K30" s="4"/>
      <c r="L30" s="78"/>
      <c r="M30" s="40"/>
      <c r="N30" s="68" t="str">
        <f>IF(J29=J30,"Perdant",IF(J29&lt;J30,I29,I30))</f>
        <v>Perdant</v>
      </c>
      <c r="O30" s="39"/>
      <c r="P30" s="41"/>
      <c r="Q30" s="41"/>
      <c r="R30" s="41"/>
      <c r="S30" s="58"/>
      <c r="T30" s="43"/>
      <c r="U30" s="41"/>
      <c r="W30" s="55"/>
      <c r="X30" s="41"/>
      <c r="Y30" s="55"/>
      <c r="Z30" s="55"/>
      <c r="AF30" s="2"/>
      <c r="AG30" s="2"/>
      <c r="AH30" s="2"/>
      <c r="AI30" s="2"/>
    </row>
    <row r="31" spans="1:35" customFormat="1" ht="24.6" customHeight="1" thickTop="1" thickBot="1" x14ac:dyDescent="0.4">
      <c r="A31" s="13">
        <v>25</v>
      </c>
      <c r="B31" s="73" t="s">
        <v>73</v>
      </c>
      <c r="C31" s="74" t="s">
        <v>74</v>
      </c>
      <c r="D31" s="16">
        <v>21</v>
      </c>
      <c r="F31" s="61">
        <v>25</v>
      </c>
      <c r="G31" s="79">
        <v>7</v>
      </c>
      <c r="H31" s="76">
        <v>13</v>
      </c>
      <c r="I31" s="21" t="str">
        <f>IF(ISNA(MATCH(F31,$D$7:$D$34,0)),"",INDEX(B$7:$B$34,MATCH(F31,$D$7:$D$34,0)))</f>
        <v>FOUR Jean Noel</v>
      </c>
      <c r="J31" s="22"/>
      <c r="K31" s="5"/>
      <c r="L31" s="76">
        <v>6</v>
      </c>
      <c r="M31" s="46"/>
      <c r="N31" s="24" t="str">
        <f>IF(J31=J32,"Gagnant",IF(J31&gt;J32,I31,I32))</f>
        <v>Gagnant</v>
      </c>
      <c r="O31" s="22"/>
      <c r="P31" s="5"/>
      <c r="Q31" s="47"/>
      <c r="R31" s="47"/>
      <c r="S31" s="48"/>
      <c r="T31" s="49"/>
      <c r="U31" s="1"/>
      <c r="V31" s="2"/>
      <c r="W31" s="2"/>
      <c r="X31" s="47"/>
      <c r="Y31" s="44"/>
      <c r="Z31" s="2"/>
    </row>
    <row r="32" spans="1:35" customFormat="1" ht="25.05" customHeight="1" thickBot="1" x14ac:dyDescent="0.4">
      <c r="A32" s="69">
        <v>26</v>
      </c>
      <c r="B32" s="17" t="s">
        <v>27</v>
      </c>
      <c r="C32" s="18"/>
      <c r="D32" s="70">
        <v>15</v>
      </c>
      <c r="F32" s="61">
        <v>26</v>
      </c>
      <c r="G32" s="80"/>
      <c r="H32" s="77"/>
      <c r="I32" s="27" t="str">
        <f>IF(ISNA(MATCH(F32,$D$7:$D$34,0)),"",INDEX($B$7:$B$34,MATCH(F32,$D$7:$D$34,0)))</f>
        <v>ROUGIER Michel</v>
      </c>
      <c r="J32" s="39"/>
      <c r="K32" s="19"/>
      <c r="L32" s="77"/>
      <c r="M32" s="29"/>
      <c r="N32" s="30" t="str">
        <f>IF(J33=J34,"Gagnant",IF(J33&gt;J34,I33,I34))</f>
        <v>Gagnant</v>
      </c>
      <c r="O32" s="39"/>
      <c r="P32" s="1"/>
      <c r="Q32" s="76">
        <v>3</v>
      </c>
      <c r="R32" s="6"/>
      <c r="S32" s="31" t="str">
        <f>IF(O31=O32,"",IF(O31&lt;O32,N31,N32))</f>
        <v/>
      </c>
      <c r="T32" s="22"/>
      <c r="U32" s="1"/>
      <c r="V32" s="2"/>
      <c r="W32" s="50" t="s">
        <v>41</v>
      </c>
      <c r="X32" s="76">
        <v>8</v>
      </c>
      <c r="Y32" s="33" t="str">
        <f>IF(O31=O32,"",IF(O31&gt;O32,N31,N32))</f>
        <v/>
      </c>
      <c r="Z32" s="22"/>
    </row>
    <row r="33" spans="1:35" customFormat="1" ht="25.05" customHeight="1" thickBot="1" x14ac:dyDescent="0.4">
      <c r="A33" s="13">
        <v>27</v>
      </c>
      <c r="B33" s="14" t="s">
        <v>27</v>
      </c>
      <c r="C33" s="15"/>
      <c r="D33" s="16">
        <v>19</v>
      </c>
      <c r="F33" s="61">
        <v>27</v>
      </c>
      <c r="G33" s="80"/>
      <c r="H33" s="76">
        <v>14</v>
      </c>
      <c r="I33" s="21" t="str">
        <f>IF(ISNA(MATCH(F33,$D$7:$D$34,0)),"",INDEX(B$7:$B$34,MATCH(F33,$D$7:$D$34,0)))</f>
        <v>COTTE Pierre Alain</v>
      </c>
      <c r="J33" s="22"/>
      <c r="K33" s="19"/>
      <c r="L33" s="76">
        <v>3</v>
      </c>
      <c r="M33" s="34"/>
      <c r="N33" s="24" t="str">
        <f>IF(J31=J32,"Perdant",IF(J31&lt;J32,I31,I32))</f>
        <v>Perdant</v>
      </c>
      <c r="O33" s="22"/>
      <c r="P33" s="1"/>
      <c r="Q33" s="77"/>
      <c r="R33" s="7"/>
      <c r="S33" s="35" t="str">
        <f>IF(O33=O34,"",IF(O33&gt;O34,N33,N34))</f>
        <v/>
      </c>
      <c r="T33" s="36"/>
      <c r="U33" s="1"/>
      <c r="V33" s="2"/>
      <c r="W33" s="51" t="s">
        <v>42</v>
      </c>
      <c r="X33" s="77"/>
      <c r="Y33" s="38" t="str">
        <f>IF(T8=T9,"",IF(T8&gt;T9,S8,S9))</f>
        <v/>
      </c>
      <c r="Z33" s="36"/>
    </row>
    <row r="34" spans="1:35" s="2" customFormat="1" ht="25.05" customHeight="1" thickBot="1" x14ac:dyDescent="0.4">
      <c r="A34" s="69">
        <v>28</v>
      </c>
      <c r="B34" s="17" t="s">
        <v>27</v>
      </c>
      <c r="C34" s="18"/>
      <c r="D34" s="70">
        <v>28</v>
      </c>
      <c r="F34" s="61">
        <v>28</v>
      </c>
      <c r="G34" s="78"/>
      <c r="H34" s="78"/>
      <c r="I34" s="65" t="str">
        <f>IF(ISNA(MATCH(F34,$D$7:$D$34,0)),"",INDEX($B$7:$B$34,MATCH(F34,$D$7:$D$34,0)))</f>
        <v>OFFICE</v>
      </c>
      <c r="J34" s="39"/>
      <c r="K34" s="4"/>
      <c r="L34" s="78"/>
      <c r="M34" s="40"/>
      <c r="N34" s="68" t="str">
        <f>IF(J33=J34,"Perdant",IF(J33&lt;J34,I33,I34))</f>
        <v>Perdant</v>
      </c>
      <c r="O34" s="39"/>
      <c r="P34" s="41"/>
      <c r="Q34" s="41"/>
      <c r="R34" s="41"/>
      <c r="S34" s="58"/>
      <c r="T34" s="43"/>
      <c r="U34" s="41"/>
      <c r="W34" s="55"/>
      <c r="X34" s="55"/>
      <c r="Y34" s="55"/>
      <c r="Z34" s="55"/>
    </row>
    <row r="35" spans="1:35" s="2" customFormat="1" ht="25.05" customHeight="1" thickTop="1" x14ac:dyDescent="0.35">
      <c r="A35" s="9"/>
      <c r="B35" s="9"/>
      <c r="C35" s="9"/>
      <c r="D35"/>
    </row>
    <row r="36" spans="1:35" s="2" customFormat="1" ht="25.05" customHeight="1" x14ac:dyDescent="0.35"/>
    <row r="37" spans="1:35" s="2" customFormat="1" ht="25.05" customHeight="1" x14ac:dyDescent="0.35">
      <c r="B37" s="64" t="s">
        <v>29</v>
      </c>
    </row>
    <row r="38" spans="1:35" ht="25.05" customHeight="1" x14ac:dyDescent="0.35">
      <c r="A38" s="2"/>
      <c r="B38" s="2"/>
      <c r="C38" s="2"/>
      <c r="D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W38" s="2"/>
      <c r="X38" s="2"/>
      <c r="Y38" s="2"/>
      <c r="Z38" s="2"/>
      <c r="AA38" s="2"/>
      <c r="AF38" s="2"/>
      <c r="AG38" s="2"/>
      <c r="AH38" s="2"/>
      <c r="AI38" s="2"/>
    </row>
    <row r="39" spans="1:35" ht="25.05" customHeight="1" x14ac:dyDescent="0.35">
      <c r="A39" s="2"/>
      <c r="B39" s="2"/>
      <c r="C39" s="2"/>
      <c r="D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2"/>
      <c r="X39" s="2"/>
      <c r="Y39" s="2"/>
      <c r="Z39" s="2"/>
      <c r="AF39" s="2"/>
      <c r="AG39" s="2"/>
      <c r="AH39" s="2"/>
      <c r="AI39" s="2"/>
    </row>
    <row r="40" spans="1:35" ht="25.05" customHeight="1" x14ac:dyDescent="0.35">
      <c r="A40" s="2"/>
      <c r="B40" s="2"/>
      <c r="C40" s="2"/>
      <c r="D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2"/>
      <c r="X40" s="2"/>
      <c r="Y40" s="2"/>
      <c r="Z40" s="2"/>
      <c r="AF40" s="2"/>
      <c r="AG40" s="2"/>
      <c r="AH40" s="2"/>
      <c r="AI40" s="2"/>
    </row>
    <row r="41" spans="1:35" ht="25.05" customHeight="1" x14ac:dyDescent="0.35">
      <c r="A41" s="2"/>
      <c r="B41" s="2"/>
      <c r="C41" s="2"/>
      <c r="D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W41" s="2"/>
      <c r="X41" s="2"/>
      <c r="Y41" s="2"/>
      <c r="Z41" s="2"/>
      <c r="AF41" s="2"/>
      <c r="AG41" s="2"/>
      <c r="AH41" s="2"/>
      <c r="AI41" s="2"/>
    </row>
    <row r="42" spans="1:35" s="2" customFormat="1" ht="25.05" customHeight="1" x14ac:dyDescent="0.35">
      <c r="AC42" s="9"/>
    </row>
    <row r="43" spans="1:35" s="2" customFormat="1" ht="25.05" customHeight="1" x14ac:dyDescent="0.35">
      <c r="AC43" s="9"/>
    </row>
    <row r="44" spans="1:35" s="2" customFormat="1" ht="25.05" customHeight="1" x14ac:dyDescent="0.35">
      <c r="B44" s="2" t="s">
        <v>32</v>
      </c>
      <c r="AC44" s="9"/>
    </row>
    <row r="45" spans="1:35" s="2" customFormat="1" ht="25.05" customHeight="1" x14ac:dyDescent="0.35">
      <c r="B45" s="2" t="s">
        <v>34</v>
      </c>
      <c r="AC45" s="9"/>
    </row>
    <row r="46" spans="1:35" s="2" customFormat="1" ht="25.05" customHeight="1" x14ac:dyDescent="0.35">
      <c r="B46" s="2" t="s">
        <v>30</v>
      </c>
      <c r="AC46" s="9"/>
    </row>
    <row r="47" spans="1:35" s="2" customFormat="1" ht="25.05" customHeight="1" x14ac:dyDescent="0.35">
      <c r="B47" s="2" t="s">
        <v>35</v>
      </c>
      <c r="AC47" s="9"/>
    </row>
    <row r="48" spans="1:35" ht="25.05" customHeight="1" x14ac:dyDescent="0.35">
      <c r="A48" s="2"/>
      <c r="B48" s="2" t="s">
        <v>31</v>
      </c>
      <c r="C48" s="2"/>
      <c r="D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W48" s="2"/>
      <c r="X48" s="2"/>
      <c r="Y48" s="2"/>
      <c r="Z48" s="2"/>
      <c r="AA48" s="2"/>
      <c r="AF48" s="2"/>
      <c r="AG48" s="2"/>
      <c r="AH48" s="2"/>
      <c r="AI48" s="2"/>
    </row>
    <row r="49" spans="1:35" ht="25.05" customHeight="1" x14ac:dyDescent="0.35">
      <c r="A49" s="2"/>
      <c r="B49" s="2" t="s">
        <v>36</v>
      </c>
      <c r="C49" s="2"/>
      <c r="D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W49" s="2"/>
      <c r="X49" s="2"/>
      <c r="Y49" s="2"/>
      <c r="Z49" s="2"/>
      <c r="AA49" s="2"/>
      <c r="AF49" s="2"/>
      <c r="AG49" s="2"/>
      <c r="AH49" s="2"/>
      <c r="AI49" s="2"/>
    </row>
    <row r="50" spans="1:35" ht="25.05" customHeight="1" x14ac:dyDescent="0.35">
      <c r="A50" s="2"/>
      <c r="B50" s="2" t="s">
        <v>38</v>
      </c>
      <c r="C50" s="2"/>
      <c r="D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W50" s="2"/>
      <c r="X50" s="2"/>
      <c r="Y50" s="2"/>
      <c r="Z50" s="2"/>
      <c r="AA50" s="2"/>
      <c r="AF50" s="2"/>
      <c r="AG50" s="2"/>
      <c r="AH50" s="2"/>
      <c r="AI50" s="2"/>
    </row>
    <row r="51" spans="1:35" ht="25.05" customHeight="1" x14ac:dyDescent="0.35">
      <c r="A51" s="2"/>
      <c r="B51" s="2" t="s">
        <v>37</v>
      </c>
      <c r="C51" s="2"/>
      <c r="D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  <c r="Y51" s="2"/>
      <c r="Z51" s="2"/>
      <c r="AA51" s="2"/>
      <c r="AF51" s="2"/>
      <c r="AG51" s="2"/>
      <c r="AH51" s="2"/>
      <c r="AI51" s="2"/>
    </row>
    <row r="52" spans="1:35" ht="25.05" customHeight="1" x14ac:dyDescent="0.35">
      <c r="A52" s="2"/>
      <c r="B52" s="2"/>
      <c r="C52" s="2"/>
      <c r="D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F52" s="2"/>
      <c r="AG52" s="2"/>
      <c r="AH52" s="2"/>
      <c r="AI52" s="2"/>
    </row>
    <row r="53" spans="1:35" ht="25.05" customHeight="1" x14ac:dyDescent="0.35">
      <c r="A53" s="2"/>
      <c r="B53" s="2"/>
      <c r="C53" s="2"/>
      <c r="D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W53" s="2"/>
      <c r="X53" s="2"/>
      <c r="Y53" s="2"/>
      <c r="Z53" s="2"/>
      <c r="AA53" s="2"/>
      <c r="AF53" s="2"/>
      <c r="AG53" s="2"/>
      <c r="AH53" s="2"/>
      <c r="AI53" s="2"/>
    </row>
    <row r="54" spans="1:35" ht="25.05" customHeight="1" x14ac:dyDescent="0.35">
      <c r="A54" s="2"/>
      <c r="B54" s="2"/>
      <c r="C54" s="2"/>
      <c r="D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W54" s="2"/>
      <c r="X54" s="2"/>
      <c r="Y54" s="2"/>
      <c r="Z54" s="2"/>
      <c r="AA54" s="2"/>
      <c r="AF54" s="2"/>
      <c r="AG54" s="2"/>
      <c r="AH54" s="2"/>
      <c r="AI54" s="2"/>
    </row>
    <row r="55" spans="1:35" ht="25.05" customHeight="1" x14ac:dyDescent="0.35">
      <c r="A55" s="2"/>
      <c r="B55" s="2"/>
      <c r="C55" s="2"/>
      <c r="D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W55" s="2"/>
      <c r="X55" s="2"/>
      <c r="Y55" s="2"/>
      <c r="Z55" s="2"/>
      <c r="AA55" s="2"/>
      <c r="AF55" s="2"/>
      <c r="AG55" s="2"/>
      <c r="AH55" s="2"/>
      <c r="AI55" s="2"/>
    </row>
    <row r="56" spans="1:35" ht="25.05" customHeight="1" x14ac:dyDescent="0.35">
      <c r="A56" s="2"/>
      <c r="B56" s="2"/>
      <c r="C56" s="2"/>
      <c r="D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W56" s="2"/>
      <c r="X56" s="2"/>
      <c r="Y56" s="2"/>
      <c r="Z56" s="2"/>
      <c r="AA56" s="2"/>
      <c r="AF56" s="2"/>
      <c r="AG56" s="2"/>
      <c r="AH56" s="2"/>
      <c r="AI56" s="2"/>
    </row>
    <row r="57" spans="1:35" ht="25.05" customHeight="1" x14ac:dyDescent="0.35">
      <c r="A57" s="2"/>
      <c r="B57" s="2"/>
      <c r="C57" s="2"/>
      <c r="D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W57" s="2"/>
      <c r="X57" s="2"/>
      <c r="Y57" s="2"/>
      <c r="Z57" s="2"/>
      <c r="AA57" s="2"/>
      <c r="AF57" s="2"/>
      <c r="AG57" s="2"/>
      <c r="AH57" s="2"/>
      <c r="AI57" s="2"/>
    </row>
    <row r="58" spans="1:35" ht="25.05" customHeight="1" x14ac:dyDescent="0.35">
      <c r="A58" s="2"/>
      <c r="B58" s="2"/>
      <c r="C58" s="2"/>
      <c r="D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W58" s="2"/>
      <c r="X58" s="2"/>
      <c r="Y58" s="2"/>
      <c r="Z58" s="2"/>
      <c r="AA58" s="2"/>
      <c r="AF58" s="2"/>
      <c r="AG58" s="2"/>
      <c r="AH58" s="2"/>
      <c r="AI58" s="2"/>
    </row>
    <row r="59" spans="1:35" ht="25.05" customHeight="1" x14ac:dyDescent="0.35">
      <c r="A59" s="2"/>
      <c r="B59" s="2"/>
      <c r="C59" s="2"/>
      <c r="D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W59" s="2"/>
      <c r="X59" s="2"/>
      <c r="Y59" s="2"/>
      <c r="Z59" s="2"/>
      <c r="AA59" s="2"/>
      <c r="AF59" s="2"/>
      <c r="AG59" s="2"/>
      <c r="AH59" s="2"/>
      <c r="AI59" s="2"/>
    </row>
    <row r="60" spans="1:35" ht="25.05" customHeight="1" x14ac:dyDescent="0.35">
      <c r="A60" s="2"/>
      <c r="B60" s="2"/>
      <c r="C60" s="2"/>
      <c r="D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W60" s="2"/>
      <c r="X60" s="2"/>
      <c r="Y60" s="2"/>
      <c r="Z60" s="2"/>
      <c r="AA60" s="2"/>
      <c r="AF60" s="2"/>
      <c r="AG60" s="2"/>
      <c r="AH60" s="2"/>
      <c r="AI60" s="2"/>
    </row>
    <row r="61" spans="1:35" ht="25.05" customHeight="1" x14ac:dyDescent="0.35">
      <c r="A61" s="2"/>
      <c r="B61" s="2"/>
      <c r="C61" s="2"/>
      <c r="D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W61" s="2"/>
      <c r="X61" s="2"/>
      <c r="Y61" s="2"/>
      <c r="Z61" s="2"/>
      <c r="AA61" s="2"/>
      <c r="AF61" s="2"/>
      <c r="AG61" s="2"/>
      <c r="AH61" s="2"/>
      <c r="AI61" s="2"/>
    </row>
    <row r="62" spans="1:35" ht="25.05" customHeight="1" x14ac:dyDescent="0.35">
      <c r="A62" s="2"/>
      <c r="B62" s="2"/>
      <c r="C62" s="2"/>
      <c r="D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W62" s="2"/>
      <c r="X62" s="2"/>
      <c r="Y62" s="2"/>
      <c r="Z62" s="2"/>
      <c r="AA62" s="2"/>
      <c r="AF62" s="2"/>
      <c r="AG62" s="2"/>
      <c r="AH62" s="2"/>
      <c r="AI62" s="2"/>
    </row>
    <row r="63" spans="1:35" ht="25.05" customHeight="1" x14ac:dyDescent="0.35">
      <c r="A63" s="2"/>
      <c r="B63" s="2"/>
      <c r="C63" s="2"/>
      <c r="D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Y63" s="2"/>
      <c r="Z63" s="2"/>
      <c r="AA63" s="2"/>
      <c r="AF63" s="2"/>
      <c r="AG63" s="2"/>
      <c r="AH63" s="2"/>
      <c r="AI63" s="2"/>
    </row>
    <row r="64" spans="1:35" ht="25.05" customHeight="1" x14ac:dyDescent="0.35">
      <c r="A64" s="2"/>
      <c r="B64" s="2"/>
      <c r="C64" s="2"/>
      <c r="D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W64" s="2"/>
      <c r="X64" s="2"/>
      <c r="Y64" s="2"/>
      <c r="Z64" s="2"/>
      <c r="AA64" s="2"/>
      <c r="AF64" s="2"/>
      <c r="AG64" s="2"/>
      <c r="AH64" s="2"/>
      <c r="AI64" s="2"/>
    </row>
    <row r="65" spans="1:35" ht="25.05" customHeight="1" x14ac:dyDescent="0.35">
      <c r="A65" s="2"/>
      <c r="B65" s="2"/>
      <c r="C65" s="2"/>
      <c r="D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W65" s="2"/>
      <c r="X65" s="2"/>
      <c r="Y65" s="2"/>
      <c r="Z65" s="2"/>
      <c r="AA65" s="2"/>
      <c r="AF65" s="2"/>
      <c r="AG65" s="2"/>
      <c r="AH65" s="2"/>
      <c r="AI65" s="2"/>
    </row>
    <row r="66" spans="1:35" ht="25.05" customHeight="1" x14ac:dyDescent="0.35">
      <c r="A66" s="2"/>
      <c r="B66" s="2"/>
      <c r="C66" s="2"/>
      <c r="D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W66" s="2"/>
      <c r="X66" s="2"/>
      <c r="Y66" s="2"/>
      <c r="Z66" s="2"/>
      <c r="AA66" s="2"/>
      <c r="AF66" s="2"/>
      <c r="AG66" s="2"/>
      <c r="AH66" s="2"/>
      <c r="AI66" s="2"/>
    </row>
    <row r="67" spans="1:35" ht="25.05" customHeight="1" x14ac:dyDescent="0.35">
      <c r="A67" s="2"/>
      <c r="B67" s="2"/>
      <c r="C67" s="2"/>
      <c r="D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W67" s="2"/>
      <c r="X67" s="2"/>
      <c r="Y67" s="2"/>
      <c r="Z67" s="2"/>
      <c r="AA67" s="2"/>
      <c r="AF67" s="2"/>
      <c r="AG67" s="2"/>
      <c r="AH67" s="2"/>
      <c r="AI67" s="2"/>
    </row>
    <row r="68" spans="1:35" ht="25.05" customHeight="1" x14ac:dyDescent="0.35">
      <c r="A68" s="2"/>
      <c r="B68" s="2"/>
      <c r="C68" s="2"/>
      <c r="D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W68" s="2"/>
      <c r="X68" s="2"/>
      <c r="Y68" s="2"/>
      <c r="Z68" s="2"/>
      <c r="AA68" s="2"/>
      <c r="AF68" s="2"/>
      <c r="AG68" s="2"/>
      <c r="AH68" s="2"/>
      <c r="AI68" s="2"/>
    </row>
    <row r="69" spans="1:35" ht="25.05" customHeight="1" x14ac:dyDescent="0.35">
      <c r="A69" s="2"/>
      <c r="B69" s="2"/>
      <c r="C69" s="2"/>
      <c r="D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W69" s="2"/>
      <c r="X69" s="2"/>
      <c r="Y69" s="2"/>
      <c r="Z69" s="2"/>
      <c r="AA69" s="2"/>
      <c r="AF69" s="2"/>
      <c r="AG69" s="2"/>
      <c r="AH69" s="2"/>
      <c r="AI69" s="2"/>
    </row>
    <row r="70" spans="1:35" ht="25.05" customHeight="1" x14ac:dyDescent="0.35">
      <c r="A70" s="2"/>
      <c r="B70" s="2"/>
      <c r="C70" s="2"/>
      <c r="D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W70" s="2"/>
      <c r="X70" s="2"/>
      <c r="Y70" s="2"/>
      <c r="Z70" s="2"/>
      <c r="AA70" s="2"/>
      <c r="AF70" s="2"/>
      <c r="AG70" s="2"/>
      <c r="AH70" s="2"/>
      <c r="AI70" s="2"/>
    </row>
    <row r="71" spans="1:35" ht="25.05" customHeight="1" x14ac:dyDescent="0.35">
      <c r="A71" s="2"/>
      <c r="B71" s="2"/>
      <c r="C71" s="2"/>
      <c r="D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W71" s="2"/>
      <c r="X71" s="2"/>
      <c r="Y71" s="2"/>
      <c r="Z71" s="2"/>
      <c r="AA71" s="2"/>
      <c r="AF71" s="2"/>
      <c r="AG71" s="2"/>
      <c r="AH71" s="2"/>
      <c r="AI71" s="2"/>
    </row>
    <row r="72" spans="1:35" ht="25.05" customHeight="1" x14ac:dyDescent="0.35">
      <c r="A72" s="2"/>
      <c r="B72" s="2"/>
      <c r="C72" s="2"/>
      <c r="D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W72" s="2"/>
      <c r="X72" s="2"/>
      <c r="Y72" s="2"/>
      <c r="Z72" s="2"/>
      <c r="AA72" s="2"/>
      <c r="AF72" s="2"/>
      <c r="AG72" s="2"/>
      <c r="AH72" s="2"/>
      <c r="AI72" s="2"/>
    </row>
    <row r="73" spans="1:35" ht="25.05" customHeight="1" x14ac:dyDescent="0.35">
      <c r="A73" s="2"/>
      <c r="B73" s="2"/>
      <c r="C73" s="2"/>
      <c r="D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W73" s="2"/>
      <c r="X73" s="2"/>
      <c r="Y73" s="2"/>
      <c r="Z73" s="2"/>
      <c r="AA73" s="2"/>
      <c r="AF73" s="2"/>
      <c r="AG73" s="2"/>
      <c r="AH73" s="2"/>
      <c r="AI73" s="2"/>
    </row>
    <row r="74" spans="1:35" ht="25.05" customHeight="1" x14ac:dyDescent="0.35">
      <c r="A74" s="2"/>
      <c r="B74" s="2"/>
      <c r="C74" s="2"/>
      <c r="D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W74" s="2"/>
      <c r="X74" s="2"/>
      <c r="Y74" s="2"/>
      <c r="Z74" s="2"/>
      <c r="AA74" s="2"/>
      <c r="AF74" s="2"/>
      <c r="AG74" s="2"/>
      <c r="AH74" s="2"/>
      <c r="AI74" s="2"/>
    </row>
    <row r="75" spans="1:35" ht="25.05" customHeight="1" x14ac:dyDescent="0.35">
      <c r="A75" s="2"/>
      <c r="B75" s="2"/>
      <c r="C75" s="2"/>
      <c r="D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W75" s="2"/>
      <c r="X75" s="2"/>
      <c r="Y75" s="2"/>
      <c r="Z75" s="2"/>
      <c r="AA75" s="2"/>
      <c r="AF75" s="2"/>
      <c r="AG75" s="2"/>
      <c r="AH75" s="2"/>
      <c r="AI75" s="2"/>
    </row>
    <row r="76" spans="1:35" ht="25.05" customHeight="1" x14ac:dyDescent="0.35">
      <c r="A76" s="2"/>
      <c r="B76" s="2"/>
      <c r="C76" s="2"/>
      <c r="D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W76" s="2"/>
      <c r="X76" s="2"/>
      <c r="Y76" s="2"/>
      <c r="Z76" s="2"/>
      <c r="AA76" s="2"/>
      <c r="AF76" s="2"/>
      <c r="AG76" s="2"/>
      <c r="AH76" s="2"/>
      <c r="AI76" s="2"/>
    </row>
    <row r="77" spans="1:35" ht="25.05" customHeight="1" x14ac:dyDescent="0.35">
      <c r="A77" s="2"/>
      <c r="B77" s="2"/>
      <c r="C77" s="2"/>
      <c r="D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W77" s="2"/>
      <c r="X77" s="2"/>
      <c r="Y77" s="2"/>
      <c r="Z77" s="2"/>
      <c r="AA77" s="2"/>
      <c r="AF77" s="2"/>
      <c r="AG77" s="2"/>
      <c r="AH77" s="2"/>
      <c r="AI77" s="2"/>
    </row>
    <row r="78" spans="1:35" ht="25.05" customHeight="1" x14ac:dyDescent="0.35">
      <c r="A78" s="2"/>
      <c r="B78" s="2"/>
      <c r="C78" s="2"/>
      <c r="D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W78" s="2"/>
      <c r="X78" s="2"/>
      <c r="Y78" s="2"/>
      <c r="Z78" s="2"/>
      <c r="AA78" s="2"/>
    </row>
    <row r="79" spans="1:35" ht="25.05" customHeight="1" x14ac:dyDescent="0.35">
      <c r="A79" s="2"/>
      <c r="B79" s="2"/>
      <c r="C79" s="2"/>
      <c r="D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W79" s="2"/>
      <c r="X79" s="2"/>
      <c r="Y79" s="2"/>
      <c r="Z79" s="2"/>
      <c r="AA79" s="2"/>
    </row>
    <row r="80" spans="1:35" ht="25.05" customHeight="1" x14ac:dyDescent="0.35">
      <c r="A80" s="2"/>
      <c r="B80" s="2"/>
      <c r="C80" s="2"/>
      <c r="D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W80" s="2"/>
      <c r="X80" s="2"/>
      <c r="Y80" s="2"/>
      <c r="Z80" s="2"/>
      <c r="AA80" s="2"/>
    </row>
    <row r="81" spans="1:27" ht="25.05" customHeight="1" x14ac:dyDescent="0.35">
      <c r="A81" s="2"/>
      <c r="B81" s="2"/>
      <c r="C81" s="2"/>
      <c r="D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W81" s="2"/>
      <c r="X81" s="2"/>
      <c r="Y81" s="2"/>
      <c r="Z81" s="2"/>
      <c r="AA81" s="2"/>
    </row>
    <row r="82" spans="1:27" ht="25.05" customHeight="1" x14ac:dyDescent="0.35">
      <c r="A82" s="2"/>
      <c r="B82" s="2"/>
      <c r="C82" s="2"/>
      <c r="D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W82" s="2"/>
      <c r="X82" s="2"/>
      <c r="Y82" s="2"/>
      <c r="Z82" s="2"/>
      <c r="AA82" s="2"/>
    </row>
    <row r="83" spans="1:27" ht="25.05" customHeight="1" x14ac:dyDescent="0.35">
      <c r="A83" s="2"/>
      <c r="B83" s="2"/>
      <c r="C83" s="2"/>
      <c r="D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W83" s="2"/>
      <c r="X83" s="2"/>
      <c r="Y83" s="2"/>
      <c r="Z83" s="2"/>
      <c r="AA83" s="2"/>
    </row>
    <row r="84" spans="1:27" ht="25.05" customHeight="1" x14ac:dyDescent="0.35">
      <c r="A84" s="2"/>
      <c r="B84" s="2"/>
      <c r="C84" s="2"/>
      <c r="D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W84" s="2"/>
      <c r="X84" s="2"/>
      <c r="Y84" s="2"/>
      <c r="Z84" s="2"/>
      <c r="AA84" s="2"/>
    </row>
    <row r="85" spans="1:27" ht="25.05" customHeight="1" x14ac:dyDescent="0.3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W85" s="2"/>
      <c r="X85" s="2"/>
      <c r="Y85" s="2"/>
      <c r="Z85" s="2"/>
      <c r="AA85" s="2"/>
    </row>
    <row r="86" spans="1:27" ht="25.05" customHeight="1" x14ac:dyDescent="0.3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W86" s="2"/>
      <c r="X86" s="2"/>
      <c r="Y86" s="2"/>
      <c r="Z86" s="2"/>
      <c r="AA86" s="2"/>
    </row>
    <row r="87" spans="1:27" ht="25.05" customHeight="1" x14ac:dyDescent="0.3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W87" s="2"/>
      <c r="X87" s="2"/>
      <c r="Y87" s="2"/>
      <c r="Z87" s="2"/>
      <c r="AA87" s="2"/>
    </row>
    <row r="88" spans="1:27" ht="25.05" customHeight="1" x14ac:dyDescent="0.3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W88" s="2"/>
      <c r="X88" s="2"/>
      <c r="Y88" s="2"/>
      <c r="Z88" s="2"/>
      <c r="AA88" s="2"/>
    </row>
    <row r="89" spans="1:27" x14ac:dyDescent="0.3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W89" s="2"/>
      <c r="X89" s="2"/>
      <c r="Y89" s="2"/>
      <c r="Z89" s="2"/>
      <c r="AA89" s="2"/>
    </row>
    <row r="90" spans="1:27" x14ac:dyDescent="0.3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W90" s="2"/>
      <c r="X90" s="2"/>
      <c r="Y90" s="2"/>
      <c r="Z90" s="2"/>
      <c r="AA90" s="2"/>
    </row>
    <row r="91" spans="1:27" x14ac:dyDescent="0.3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W91" s="2"/>
      <c r="X91" s="2"/>
      <c r="Y91" s="2"/>
      <c r="Z91" s="2"/>
      <c r="AA91" s="2"/>
    </row>
    <row r="92" spans="1:27" x14ac:dyDescent="0.3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W92" s="2"/>
      <c r="X92" s="2"/>
      <c r="Y92" s="2"/>
    </row>
    <row r="93" spans="1:27" x14ac:dyDescent="0.3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W93" s="2"/>
      <c r="X93" s="2"/>
      <c r="Y93" s="2"/>
    </row>
    <row r="94" spans="1:27" x14ac:dyDescent="0.3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W94" s="2"/>
      <c r="X94" s="2"/>
      <c r="Y94" s="2"/>
    </row>
    <row r="95" spans="1:27" x14ac:dyDescent="0.3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W95" s="2"/>
      <c r="X95" s="2"/>
      <c r="Y95" s="2"/>
    </row>
    <row r="96" spans="1:27" x14ac:dyDescent="0.3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W96" s="2"/>
      <c r="X96" s="2"/>
      <c r="Y96" s="2"/>
    </row>
    <row r="97" spans="5:25" x14ac:dyDescent="0.3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W97" s="2"/>
      <c r="X97" s="2"/>
      <c r="Y97" s="2"/>
    </row>
    <row r="98" spans="5:25" x14ac:dyDescent="0.3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W98" s="2"/>
      <c r="X98" s="2"/>
      <c r="Y98" s="2"/>
    </row>
    <row r="99" spans="5:25" x14ac:dyDescent="0.3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W99" s="2"/>
      <c r="X99" s="2"/>
      <c r="Y99" s="2"/>
    </row>
    <row r="100" spans="5:25" x14ac:dyDescent="0.3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W100" s="2"/>
      <c r="X100" s="2"/>
      <c r="Y100" s="2"/>
    </row>
    <row r="101" spans="5:25" x14ac:dyDescent="0.3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W101" s="2"/>
      <c r="X101" s="2"/>
      <c r="Y101" s="2"/>
    </row>
    <row r="102" spans="5:25" x14ac:dyDescent="0.3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W102" s="2"/>
      <c r="X102" s="2"/>
      <c r="Y102" s="2"/>
    </row>
    <row r="103" spans="5:25" x14ac:dyDescent="0.35">
      <c r="F103" s="2"/>
    </row>
    <row r="104" spans="5:25" x14ac:dyDescent="0.35">
      <c r="F104" s="2"/>
    </row>
    <row r="105" spans="5:25" x14ac:dyDescent="0.35">
      <c r="F105" s="2"/>
    </row>
    <row r="116" spans="23:24" x14ac:dyDescent="0.35">
      <c r="W116" s="19"/>
      <c r="X116" s="19"/>
    </row>
  </sheetData>
  <mergeCells count="60">
    <mergeCell ref="L29:L30"/>
    <mergeCell ref="G7:G10"/>
    <mergeCell ref="X28:X29"/>
    <mergeCell ref="X32:X33"/>
    <mergeCell ref="W4:Z4"/>
    <mergeCell ref="G31:G34"/>
    <mergeCell ref="H31:H32"/>
    <mergeCell ref="L31:L32"/>
    <mergeCell ref="Q32:Q33"/>
    <mergeCell ref="H33:H34"/>
    <mergeCell ref="L33:L34"/>
    <mergeCell ref="X8:X9"/>
    <mergeCell ref="X12:X13"/>
    <mergeCell ref="X16:X17"/>
    <mergeCell ref="L27:L28"/>
    <mergeCell ref="Q28:Q29"/>
    <mergeCell ref="P1:Q1"/>
    <mergeCell ref="L13:L14"/>
    <mergeCell ref="H7:H8"/>
    <mergeCell ref="L7:L8"/>
    <mergeCell ref="Q8:Q9"/>
    <mergeCell ref="L9:L10"/>
    <mergeCell ref="S1:T1"/>
    <mergeCell ref="J2:N2"/>
    <mergeCell ref="P2:Q2"/>
    <mergeCell ref="S2:T2"/>
    <mergeCell ref="L15:L16"/>
    <mergeCell ref="Q16:Q17"/>
    <mergeCell ref="L17:L18"/>
    <mergeCell ref="H4:J4"/>
    <mergeCell ref="L4:O4"/>
    <mergeCell ref="Q4:T4"/>
    <mergeCell ref="H11:H12"/>
    <mergeCell ref="L11:L12"/>
    <mergeCell ref="H9:H10"/>
    <mergeCell ref="H13:H14"/>
    <mergeCell ref="D2:I2"/>
    <mergeCell ref="J1:N1"/>
    <mergeCell ref="G27:G30"/>
    <mergeCell ref="H27:H28"/>
    <mergeCell ref="H21:H22"/>
    <mergeCell ref="G23:G26"/>
    <mergeCell ref="H23:H24"/>
    <mergeCell ref="H25:H26"/>
    <mergeCell ref="G19:G22"/>
    <mergeCell ref="H19:H20"/>
    <mergeCell ref="H29:H30"/>
    <mergeCell ref="G15:G18"/>
    <mergeCell ref="H15:H16"/>
    <mergeCell ref="H17:H18"/>
    <mergeCell ref="G11:G14"/>
    <mergeCell ref="Q12:Q13"/>
    <mergeCell ref="X20:X21"/>
    <mergeCell ref="X24:X25"/>
    <mergeCell ref="Q20:Q21"/>
    <mergeCell ref="L21:L22"/>
    <mergeCell ref="L23:L24"/>
    <mergeCell ref="Q24:Q25"/>
    <mergeCell ref="L25:L26"/>
    <mergeCell ref="L19:L20"/>
  </mergeCells>
  <phoneticPr fontId="8" type="noConversion"/>
  <conditionalFormatting sqref="J7:J8">
    <cfRule type="duplicateValues" dxfId="29" priority="45"/>
    <cfRule type="iconSet" priority="226">
      <iconSet>
        <cfvo type="percent" val="0"/>
        <cfvo type="percent" val="12"/>
        <cfvo type="percent" val="13"/>
      </iconSet>
    </cfRule>
  </conditionalFormatting>
  <conditionalFormatting sqref="J9:J10">
    <cfRule type="duplicateValues" dxfId="28" priority="268"/>
    <cfRule type="iconSet" priority="224">
      <iconSet>
        <cfvo type="percent" val="0"/>
        <cfvo type="percent" val="12"/>
        <cfvo type="percent" val="13"/>
      </iconSet>
    </cfRule>
  </conditionalFormatting>
  <conditionalFormatting sqref="J11:J12">
    <cfRule type="duplicateValues" dxfId="27" priority="267"/>
    <cfRule type="iconSet" priority="222">
      <iconSet>
        <cfvo type="percent" val="0"/>
        <cfvo type="percent" val="12"/>
        <cfvo type="percent" val="13"/>
      </iconSet>
    </cfRule>
  </conditionalFormatting>
  <conditionalFormatting sqref="J13:J14">
    <cfRule type="duplicateValues" dxfId="26" priority="53"/>
    <cfRule type="iconSet" priority="52">
      <iconSet>
        <cfvo type="percent" val="0"/>
        <cfvo type="percent" val="12"/>
        <cfvo type="percent" val="13"/>
      </iconSet>
    </cfRule>
  </conditionalFormatting>
  <conditionalFormatting sqref="J14">
    <cfRule type="duplicateValues" dxfId="25" priority="109"/>
    <cfRule type="iconSet" priority="108">
      <iconSet>
        <cfvo type="percent" val="0"/>
        <cfvo type="percent" val="12"/>
        <cfvo type="percent" val="13"/>
      </iconSet>
    </cfRule>
  </conditionalFormatting>
  <conditionalFormatting sqref="J15:J16">
    <cfRule type="duplicateValues" dxfId="24" priority="265"/>
    <cfRule type="iconSet" priority="218">
      <iconSet>
        <cfvo type="percent" val="0"/>
        <cfvo type="percent" val="12"/>
        <cfvo type="percent" val="13"/>
      </iconSet>
    </cfRule>
  </conditionalFormatting>
  <conditionalFormatting sqref="J17:J18">
    <cfRule type="duplicateValues" dxfId="23" priority="264"/>
    <cfRule type="iconSet" priority="216">
      <iconSet>
        <cfvo type="percent" val="0"/>
        <cfvo type="percent" val="12"/>
        <cfvo type="percent" val="13"/>
      </iconSet>
    </cfRule>
  </conditionalFormatting>
  <conditionalFormatting sqref="J19:J20">
    <cfRule type="duplicateValues" dxfId="22" priority="263"/>
    <cfRule type="iconSet" priority="214">
      <iconSet>
        <cfvo type="percent" val="0"/>
        <cfvo type="percent" val="12"/>
        <cfvo type="percent" val="13"/>
      </iconSet>
    </cfRule>
  </conditionalFormatting>
  <conditionalFormatting sqref="J21:J22">
    <cfRule type="duplicateValues" dxfId="21" priority="262"/>
    <cfRule type="iconSet" priority="212">
      <iconSet>
        <cfvo type="percent" val="0"/>
        <cfvo type="percent" val="12"/>
        <cfvo type="percent" val="13"/>
      </iconSet>
    </cfRule>
  </conditionalFormatting>
  <conditionalFormatting sqref="J23:J24">
    <cfRule type="iconSet" priority="210">
      <iconSet>
        <cfvo type="percent" val="0"/>
        <cfvo type="percent" val="12"/>
        <cfvo type="percent" val="13"/>
      </iconSet>
    </cfRule>
    <cfRule type="duplicateValues" dxfId="20" priority="261"/>
  </conditionalFormatting>
  <conditionalFormatting sqref="J25:J26">
    <cfRule type="iconSet" priority="208">
      <iconSet>
        <cfvo type="percent" val="0"/>
        <cfvo type="percent" val="12"/>
        <cfvo type="percent" val="13"/>
      </iconSet>
    </cfRule>
    <cfRule type="duplicateValues" dxfId="19" priority="260"/>
  </conditionalFormatting>
  <conditionalFormatting sqref="J27:J28">
    <cfRule type="iconSet" priority="206">
      <iconSet>
        <cfvo type="percent" val="0"/>
        <cfvo type="percent" val="12"/>
        <cfvo type="percent" val="13"/>
      </iconSet>
    </cfRule>
    <cfRule type="duplicateValues" dxfId="18" priority="259"/>
  </conditionalFormatting>
  <conditionalFormatting sqref="J29:J30">
    <cfRule type="iconSet" priority="51">
      <iconSet>
        <cfvo type="percent" val="0"/>
        <cfvo type="percent" val="12"/>
        <cfvo type="percent" val="13"/>
      </iconSet>
    </cfRule>
    <cfRule type="iconSet" priority="50">
      <iconSet>
        <cfvo type="percent" val="0"/>
        <cfvo type="percent" val="12"/>
        <cfvo type="percent" val="13"/>
      </iconSet>
    </cfRule>
    <cfRule type="duplicateValues" dxfId="17" priority="49"/>
  </conditionalFormatting>
  <conditionalFormatting sqref="J31:J32">
    <cfRule type="iconSet" priority="100">
      <iconSet>
        <cfvo type="percent" val="0"/>
        <cfvo type="percent" val="12"/>
        <cfvo type="percent" val="13"/>
      </iconSet>
    </cfRule>
    <cfRule type="duplicateValues" dxfId="16" priority="101"/>
  </conditionalFormatting>
  <conditionalFormatting sqref="J33:J34">
    <cfRule type="iconSet" priority="48">
      <iconSet>
        <cfvo type="percent" val="0"/>
        <cfvo type="percent" val="12"/>
        <cfvo type="percent" val="13"/>
      </iconSet>
    </cfRule>
    <cfRule type="duplicateValues" dxfId="15" priority="46"/>
  </conditionalFormatting>
  <conditionalFormatting sqref="O7:O8">
    <cfRule type="duplicateValues" dxfId="14" priority="8"/>
    <cfRule type="iconSet" priority="35">
      <iconSet>
        <cfvo type="percent" val="0"/>
        <cfvo type="percent" val="12"/>
        <cfvo type="percent" val="13"/>
      </iconSet>
    </cfRule>
  </conditionalFormatting>
  <conditionalFormatting sqref="O9:O10">
    <cfRule type="duplicateValues" dxfId="13" priority="44"/>
    <cfRule type="iconSet" priority="34">
      <iconSet>
        <cfvo type="percent" val="0"/>
        <cfvo type="percent" val="12"/>
        <cfvo type="percent" val="13"/>
      </iconSet>
    </cfRule>
  </conditionalFormatting>
  <conditionalFormatting sqref="O11:O12">
    <cfRule type="iconSet" priority="33">
      <iconSet>
        <cfvo type="percent" val="0"/>
        <cfvo type="percent" val="12"/>
        <cfvo type="percent" val="13"/>
      </iconSet>
    </cfRule>
    <cfRule type="duplicateValues" dxfId="12" priority="43"/>
  </conditionalFormatting>
  <conditionalFormatting sqref="O13:O14">
    <cfRule type="duplicateValues" dxfId="11" priority="15"/>
    <cfRule type="iconSet" priority="14">
      <iconSet>
        <cfvo type="percent" val="0"/>
        <cfvo type="percent" val="12"/>
        <cfvo type="percent" val="13"/>
      </iconSet>
    </cfRule>
  </conditionalFormatting>
  <conditionalFormatting sqref="O14">
    <cfRule type="duplicateValues" dxfId="10" priority="25"/>
    <cfRule type="iconSet" priority="24">
      <iconSet>
        <cfvo type="percent" val="0"/>
        <cfvo type="percent" val="12"/>
        <cfvo type="percent" val="13"/>
      </iconSet>
    </cfRule>
  </conditionalFormatting>
  <conditionalFormatting sqref="O15:O16">
    <cfRule type="iconSet" priority="32">
      <iconSet>
        <cfvo type="percent" val="0"/>
        <cfvo type="percent" val="12"/>
        <cfvo type="percent" val="13"/>
      </iconSet>
    </cfRule>
    <cfRule type="duplicateValues" dxfId="9" priority="42"/>
  </conditionalFormatting>
  <conditionalFormatting sqref="O17:O18">
    <cfRule type="iconSet" priority="31">
      <iconSet>
        <cfvo type="percent" val="0"/>
        <cfvo type="percent" val="12"/>
        <cfvo type="percent" val="13"/>
      </iconSet>
    </cfRule>
    <cfRule type="duplicateValues" dxfId="8" priority="41"/>
  </conditionalFormatting>
  <conditionalFormatting sqref="O19:O20">
    <cfRule type="iconSet" priority="30">
      <iconSet>
        <cfvo type="percent" val="0"/>
        <cfvo type="percent" val="12"/>
        <cfvo type="percent" val="13"/>
      </iconSet>
    </cfRule>
    <cfRule type="duplicateValues" dxfId="7" priority="40"/>
  </conditionalFormatting>
  <conditionalFormatting sqref="O21:O22">
    <cfRule type="iconSet" priority="29">
      <iconSet>
        <cfvo type="percent" val="0"/>
        <cfvo type="percent" val="12"/>
        <cfvo type="percent" val="13"/>
      </iconSet>
    </cfRule>
    <cfRule type="duplicateValues" dxfId="6" priority="39"/>
  </conditionalFormatting>
  <conditionalFormatting sqref="O23:O24">
    <cfRule type="iconSet" priority="28">
      <iconSet>
        <cfvo type="percent" val="0"/>
        <cfvo type="percent" val="12"/>
        <cfvo type="percent" val="13"/>
      </iconSet>
    </cfRule>
    <cfRule type="duplicateValues" dxfId="5" priority="38"/>
  </conditionalFormatting>
  <conditionalFormatting sqref="O25:O26">
    <cfRule type="iconSet" priority="27">
      <iconSet>
        <cfvo type="percent" val="0"/>
        <cfvo type="percent" val="12"/>
        <cfvo type="percent" val="13"/>
      </iconSet>
    </cfRule>
    <cfRule type="duplicateValues" dxfId="4" priority="37"/>
  </conditionalFormatting>
  <conditionalFormatting sqref="O27:O28">
    <cfRule type="duplicateValues" dxfId="3" priority="36"/>
    <cfRule type="iconSet" priority="26">
      <iconSet>
        <cfvo type="percent" val="0"/>
        <cfvo type="percent" val="12"/>
        <cfvo type="percent" val="13"/>
      </iconSet>
    </cfRule>
  </conditionalFormatting>
  <conditionalFormatting sqref="O29:O30">
    <cfRule type="duplicateValues" dxfId="2" priority="11"/>
    <cfRule type="iconSet" priority="12">
      <iconSet>
        <cfvo type="percent" val="0"/>
        <cfvo type="percent" val="12"/>
        <cfvo type="percent" val="13"/>
      </iconSet>
    </cfRule>
    <cfRule type="iconSet" priority="13">
      <iconSet>
        <cfvo type="percent" val="0"/>
        <cfvo type="percent" val="12"/>
        <cfvo type="percent" val="13"/>
      </iconSet>
    </cfRule>
  </conditionalFormatting>
  <conditionalFormatting sqref="O31:O32">
    <cfRule type="duplicateValues" dxfId="1" priority="17"/>
    <cfRule type="iconSet" priority="16">
      <iconSet>
        <cfvo type="percent" val="0"/>
        <cfvo type="percent" val="12"/>
        <cfvo type="percent" val="13"/>
      </iconSet>
    </cfRule>
  </conditionalFormatting>
  <conditionalFormatting sqref="O33:O34">
    <cfRule type="duplicateValues" dxfId="0" priority="9"/>
    <cfRule type="iconSet" priority="10">
      <iconSet>
        <cfvo type="percent" val="0"/>
        <cfvo type="percent" val="12"/>
        <cfvo type="percent" val="13"/>
      </iconSet>
    </cfRule>
  </conditionalFormatting>
  <conditionalFormatting sqref="T8:T9">
    <cfRule type="iconSet" priority="633">
      <iconSet>
        <cfvo type="percent" val="0"/>
        <cfvo type="percent" val="12"/>
        <cfvo type="percent" val="13"/>
      </iconSet>
    </cfRule>
  </conditionalFormatting>
  <conditionalFormatting sqref="T12:T13">
    <cfRule type="iconSet" priority="631">
      <iconSet>
        <cfvo type="percent" val="0"/>
        <cfvo type="percent" val="12"/>
        <cfvo type="percent" val="13"/>
      </iconSet>
    </cfRule>
  </conditionalFormatting>
  <conditionalFormatting sqref="T16:T17">
    <cfRule type="iconSet" priority="630">
      <iconSet>
        <cfvo type="percent" val="0"/>
        <cfvo type="percent" val="12"/>
        <cfvo type="percent" val="13"/>
      </iconSet>
    </cfRule>
  </conditionalFormatting>
  <conditionalFormatting sqref="T20:T21">
    <cfRule type="iconSet" priority="629">
      <iconSet>
        <cfvo type="percent" val="0"/>
        <cfvo type="percent" val="12"/>
        <cfvo type="percent" val="13"/>
      </iconSet>
    </cfRule>
  </conditionalFormatting>
  <conditionalFormatting sqref="T24:T25">
    <cfRule type="iconSet" priority="598">
      <iconSet>
        <cfvo type="percent" val="0"/>
        <cfvo type="percent" val="12"/>
        <cfvo type="percent" val="13"/>
      </iconSet>
    </cfRule>
  </conditionalFormatting>
  <conditionalFormatting sqref="T28:T29 T32:T33">
    <cfRule type="iconSet" priority="597">
      <iconSet>
        <cfvo type="percent" val="0"/>
        <cfvo type="percent" val="12"/>
        <cfvo type="percent" val="13"/>
      </iconSet>
    </cfRule>
  </conditionalFormatting>
  <conditionalFormatting sqref="Z8:Z9">
    <cfRule type="iconSet" priority="7">
      <iconSet>
        <cfvo type="percent" val="0"/>
        <cfvo type="percent" val="12"/>
        <cfvo type="percent" val="13"/>
      </iconSet>
    </cfRule>
  </conditionalFormatting>
  <conditionalFormatting sqref="Z12:Z13">
    <cfRule type="iconSet" priority="6">
      <iconSet>
        <cfvo type="percent" val="0"/>
        <cfvo type="percent" val="12"/>
        <cfvo type="percent" val="13"/>
      </iconSet>
    </cfRule>
  </conditionalFormatting>
  <conditionalFormatting sqref="Z16:Z17">
    <cfRule type="iconSet" priority="5">
      <iconSet>
        <cfvo type="percent" val="0"/>
        <cfvo type="percent" val="12"/>
        <cfvo type="percent" val="13"/>
      </iconSet>
    </cfRule>
  </conditionalFormatting>
  <conditionalFormatting sqref="Z20:Z21">
    <cfRule type="iconSet" priority="4">
      <iconSet>
        <cfvo type="percent" val="0"/>
        <cfvo type="percent" val="12"/>
        <cfvo type="percent" val="13"/>
      </iconSet>
    </cfRule>
  </conditionalFormatting>
  <conditionalFormatting sqref="Z24:Z25">
    <cfRule type="iconSet" priority="3">
      <iconSet>
        <cfvo type="percent" val="0"/>
        <cfvo type="percent" val="12"/>
        <cfvo type="percent" val="13"/>
      </iconSet>
    </cfRule>
  </conditionalFormatting>
  <conditionalFormatting sqref="Z28:Z29">
    <cfRule type="iconSet" priority="2">
      <iconSet>
        <cfvo type="percent" val="0"/>
        <cfvo type="percent" val="12"/>
        <cfvo type="percent" val="13"/>
      </iconSet>
    </cfRule>
  </conditionalFormatting>
  <conditionalFormatting sqref="Z32:Z33">
    <cfRule type="iconSet" priority="1">
      <iconSet>
        <cfvo type="percent" val="0"/>
        <cfvo type="percent" val="12"/>
        <cfvo type="percent" val="13"/>
      </iconSet>
    </cfRule>
  </conditionalFormatting>
  <conditionalFormatting sqref="AA39:AA41">
    <cfRule type="iconSet" priority="1520">
      <iconSet>
        <cfvo type="percent" val="0"/>
        <cfvo type="percent" val="12"/>
        <cfvo type="percent" val="13"/>
      </iconSet>
    </cfRule>
  </conditionalFormatting>
  <printOptions horizontalCentered="1"/>
  <pageMargins left="0.11" right="0.17" top="0.23" bottom="0.4" header="0.1" footer="0.2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5"/>
  <sheetViews>
    <sheetView workbookViewId="0"/>
  </sheetViews>
  <sheetFormatPr baseColWidth="10" defaultRowHeight="13.2" x14ac:dyDescent="0.25"/>
  <sheetData>
    <row r="4" ht="12.75" customHeight="1" x14ac:dyDescent="0.25"/>
    <row r="5" ht="13.5" customHeight="1" x14ac:dyDescent="0.25"/>
    <row r="8" ht="12.75" customHeight="1" x14ac:dyDescent="0.25"/>
    <row r="9" ht="13.5" customHeight="1" x14ac:dyDescent="0.25"/>
    <row r="12" ht="12.75" customHeight="1" x14ac:dyDescent="0.25"/>
    <row r="13" ht="13.5" customHeight="1" x14ac:dyDescent="0.25"/>
    <row r="16" ht="12.75" customHeight="1" x14ac:dyDescent="0.25"/>
    <row r="17" ht="13.5" customHeight="1" x14ac:dyDescent="0.25"/>
    <row r="20" ht="12.75" customHeight="1" x14ac:dyDescent="0.25"/>
    <row r="21" ht="13.5" customHeight="1" x14ac:dyDescent="0.25"/>
    <row r="24" ht="12.75" customHeight="1" x14ac:dyDescent="0.25"/>
    <row r="25" ht="13.5" customHeight="1" x14ac:dyDescent="0.25"/>
    <row r="28" ht="12.75" customHeight="1" x14ac:dyDescent="0.25"/>
    <row r="29" ht="13.5" customHeight="1" x14ac:dyDescent="0.25"/>
    <row r="32" ht="12.75" customHeight="1" x14ac:dyDescent="0.25"/>
    <row r="33" ht="13.5" customHeight="1" x14ac:dyDescent="0.25"/>
    <row r="36" ht="12.75" customHeight="1" x14ac:dyDescent="0.25"/>
    <row r="37" ht="13.5" customHeight="1" x14ac:dyDescent="0.25"/>
    <row r="40" ht="12.75" customHeight="1" x14ac:dyDescent="0.25"/>
    <row r="41" ht="13.5" customHeight="1" x14ac:dyDescent="0.25"/>
    <row r="44" ht="12.75" customHeight="1" x14ac:dyDescent="0.25"/>
    <row r="45" ht="13.5" customHeight="1" x14ac:dyDescent="0.25"/>
    <row r="48" ht="12.75" customHeight="1" x14ac:dyDescent="0.25"/>
    <row r="49" ht="13.5" customHeight="1" x14ac:dyDescent="0.25"/>
    <row r="52" ht="12.75" customHeight="1" x14ac:dyDescent="0.25"/>
    <row r="53" ht="13.5" customHeight="1" x14ac:dyDescent="0.25"/>
    <row r="56" ht="12.75" customHeight="1" x14ac:dyDescent="0.25"/>
    <row r="57" ht="13.5" customHeight="1" x14ac:dyDescent="0.25"/>
    <row r="60" ht="12.75" customHeight="1" x14ac:dyDescent="0.25"/>
    <row r="61" ht="13.5" customHeight="1" x14ac:dyDescent="0.25"/>
    <row r="64" ht="12.75" customHeight="1" x14ac:dyDescent="0.25"/>
    <row r="65" ht="13.5" customHeight="1" x14ac:dyDescent="0.25"/>
  </sheetData>
  <sortState xmlns:xlrd2="http://schemas.microsoft.com/office/spreadsheetml/2017/richdata2" ref="D4:D19">
    <sortCondition ref="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5Px4E+1Px3E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f.amar</dc:creator>
  <cp:lastModifiedBy>David COURTIAL</cp:lastModifiedBy>
  <cp:lastPrinted>2025-03-20T17:17:02Z</cp:lastPrinted>
  <dcterms:created xsi:type="dcterms:W3CDTF">2011-11-07T12:23:51Z</dcterms:created>
  <dcterms:modified xsi:type="dcterms:W3CDTF">2025-03-21T10:10:17Z</dcterms:modified>
</cp:coreProperties>
</file>